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/>
  <xr:revisionPtr revIDLastSave="0" documentId="13_ncr:1_{4A9D9840-C12C-431D-93B0-6225DA4BBC5A}" xr6:coauthVersionLast="36" xr6:coauthVersionMax="36" xr10:uidLastSave="{00000000-0000-0000-0000-000000000000}"/>
  <bookViews>
    <workbookView xWindow="0" yWindow="0" windowWidth="15330" windowHeight="3165" xr2:uid="{00000000-000D-0000-FFFF-FFFF00000000}"/>
  </bookViews>
  <sheets>
    <sheet name="Sheet1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5" l="1"/>
  <c r="B74" i="5"/>
  <c r="B72" i="5"/>
  <c r="B71" i="5"/>
  <c r="B70" i="5"/>
  <c r="B69" i="5"/>
  <c r="B68" i="5"/>
  <c r="B67" i="5"/>
  <c r="B66" i="5"/>
  <c r="B65" i="5"/>
  <c r="B64" i="5"/>
  <c r="B61" i="5"/>
  <c r="B60" i="5"/>
  <c r="B55" i="5"/>
  <c r="B54" i="5"/>
  <c r="B56" i="5" s="1"/>
  <c r="B53" i="5"/>
  <c r="B52" i="5"/>
  <c r="B51" i="5"/>
  <c r="B50" i="5"/>
  <c r="B47" i="5"/>
  <c r="B46" i="5"/>
  <c r="B45" i="5"/>
  <c r="B44" i="5"/>
  <c r="B43" i="5"/>
  <c r="B42" i="5"/>
  <c r="B41" i="5"/>
  <c r="B39" i="5"/>
  <c r="B38" i="5"/>
  <c r="B31" i="5"/>
  <c r="B30" i="5"/>
  <c r="B29" i="5"/>
  <c r="B28" i="5"/>
  <c r="B27" i="5"/>
  <c r="B26" i="5"/>
  <c r="B25" i="5"/>
  <c r="B24" i="5"/>
  <c r="B22" i="5"/>
  <c r="B21" i="5"/>
  <c r="B20" i="5"/>
  <c r="B19" i="5"/>
  <c r="B5" i="5"/>
  <c r="B16" i="5"/>
  <c r="B15" i="5"/>
  <c r="B14" i="5"/>
  <c r="B13" i="5"/>
  <c r="B12" i="5"/>
  <c r="B11" i="5"/>
  <c r="B10" i="5"/>
  <c r="B9" i="5"/>
  <c r="B8" i="5"/>
  <c r="B48" i="5" l="1"/>
  <c r="B57" i="5" s="1"/>
  <c r="B76" i="5" s="1"/>
  <c r="B32" i="5"/>
  <c r="B7" i="5"/>
  <c r="B6" i="5"/>
  <c r="B17" i="5" s="1"/>
  <c r="B33" i="5" s="1"/>
</calcChain>
</file>

<file path=xl/sharedStrings.xml><?xml version="1.0" encoding="utf-8"?>
<sst xmlns="http://schemas.openxmlformats.org/spreadsheetml/2006/main" count="149" uniqueCount="147">
  <si>
    <t>استثمارات عقارية</t>
  </si>
  <si>
    <t>قروض لجهات ذات علاقة</t>
  </si>
  <si>
    <t>موجودات ضريبة مؤجلة</t>
  </si>
  <si>
    <t>مجموع الموجودات غير المتداولة</t>
  </si>
  <si>
    <t>الموجودات المتداولة</t>
  </si>
  <si>
    <t>ذمم مدينة بالصافي</t>
  </si>
  <si>
    <t>شيكات برسم التحصيل تستحق خلال سنة</t>
  </si>
  <si>
    <t xml:space="preserve">مجموع الموجودات </t>
  </si>
  <si>
    <t>احتياطي اجباري</t>
  </si>
  <si>
    <t>احتياطي اختياري</t>
  </si>
  <si>
    <t>حساب المركز الرئيسي</t>
  </si>
  <si>
    <t>المطلوبات غير المتداولة</t>
  </si>
  <si>
    <t>قروض طويلة الاجل</t>
  </si>
  <si>
    <t>مجموع مطلوبات غير المتداولة</t>
  </si>
  <si>
    <t>مطلوبات عقود التأمين</t>
  </si>
  <si>
    <t>قروض قصيرة الاجل</t>
  </si>
  <si>
    <t>موجودات مالية بالقيمة العادلة من خلال قائمة الأرباح أو الخسائر</t>
  </si>
  <si>
    <t>موجودات متداولة أخرى</t>
  </si>
  <si>
    <t>مطلوبات عقود إعادة التأمين</t>
  </si>
  <si>
    <t xml:space="preserve">مطلوبات ضريبة مؤجلة </t>
  </si>
  <si>
    <t>مخصص الضرائب</t>
  </si>
  <si>
    <t>موجودات عقود إعادة التأمين</t>
  </si>
  <si>
    <t xml:space="preserve">الموجودات </t>
  </si>
  <si>
    <t xml:space="preserve">موجودات عقود التأمين </t>
  </si>
  <si>
    <t>مخزون عقاري</t>
  </si>
  <si>
    <t>نقد مقيد السحب</t>
  </si>
  <si>
    <t>مجموع الموجودات المتداولة</t>
  </si>
  <si>
    <t>الموجودات غير المتداولة</t>
  </si>
  <si>
    <t>شيكات برسم التحصيل تستحق بعد سنة</t>
  </si>
  <si>
    <t>ارصدة مدينة اخرى طويلة الأجل.</t>
  </si>
  <si>
    <t>موجودات مالية بالقيمة العادلة من خلال الدخل الشامل الأخر</t>
  </si>
  <si>
    <t>موجودات مالية بالكلفة المطفأة طويلة الأجل</t>
  </si>
  <si>
    <t>استثمار في شركات حليفة</t>
  </si>
  <si>
    <t xml:space="preserve">حق استخدام الأصول </t>
  </si>
  <si>
    <t>ممتلكات ومعدات، بالصافي</t>
  </si>
  <si>
    <t>حقوق الملكية والمطلوبات</t>
  </si>
  <si>
    <t>المطلوبات</t>
  </si>
  <si>
    <t>المطلوبات المتداولة</t>
  </si>
  <si>
    <t>شيكات آجلة الدفع</t>
  </si>
  <si>
    <t>ذمم دائنة</t>
  </si>
  <si>
    <t>التزامات إيجار - الجزء قصير الأجل</t>
  </si>
  <si>
    <t>مطلوبات متداولة أخرى</t>
  </si>
  <si>
    <t>تسهيلات ائتمانية</t>
  </si>
  <si>
    <t xml:space="preserve">مجموع المطلوبات المتداولة  </t>
  </si>
  <si>
    <t>التزامات إيجار- الجزء طويل الأجل</t>
  </si>
  <si>
    <t>مخصص تعويض نهاية الخدمة ومنافع الموظفين</t>
  </si>
  <si>
    <t>مجموع المطلوبات</t>
  </si>
  <si>
    <t>حقوق الملكية</t>
  </si>
  <si>
    <t xml:space="preserve">رأس المال المدفوع </t>
  </si>
  <si>
    <t>أسهم خزينة</t>
  </si>
  <si>
    <t>علاوة (خصم) إصدار</t>
  </si>
  <si>
    <t>احتياطي التغير في القيمة العادلة</t>
  </si>
  <si>
    <t>فروقات ترجمة عملات أجنبية</t>
  </si>
  <si>
    <t>أرباح (خسائر) مدورة</t>
  </si>
  <si>
    <t>مجموع حقوق الملكية</t>
  </si>
  <si>
    <t>مجموع حقوق الملكية والمطلوبات</t>
  </si>
  <si>
    <t>النقد والنقد المعادل</t>
  </si>
  <si>
    <t>حقوق الملكية العائد لمساهمي الشركة الام</t>
  </si>
  <si>
    <t>حقوق جهات غير مسيطرة</t>
  </si>
  <si>
    <t>البيان</t>
  </si>
  <si>
    <t>Description</t>
  </si>
  <si>
    <t>Current assets</t>
  </si>
  <si>
    <t>Cash and cash equivalents</t>
  </si>
  <si>
    <t>ودائع لأجل</t>
  </si>
  <si>
    <t>Term deposit</t>
  </si>
  <si>
    <t>Cheques Under Collections Due within one Year, Net</t>
  </si>
  <si>
    <t>Account Receivables, Net</t>
  </si>
  <si>
    <t>Financial assets at fair value through profit or loss</t>
  </si>
  <si>
    <t>موجودات مالية بالكلفة المطفأة قصيرة الاجل</t>
  </si>
  <si>
    <t>Short-term financial assets at amortized cost</t>
  </si>
  <si>
    <t>Insurance Contract Assets</t>
  </si>
  <si>
    <t>Reinsurance Contract Assets</t>
  </si>
  <si>
    <t>سلفيات الضرائب</t>
  </si>
  <si>
    <t>Taxes advances</t>
  </si>
  <si>
    <t>Property Inventory</t>
  </si>
  <si>
    <t>Other current assets</t>
  </si>
  <si>
    <t>Restricted deposits</t>
  </si>
  <si>
    <t xml:space="preserve">Total current assets </t>
  </si>
  <si>
    <t>Non-current assets</t>
  </si>
  <si>
    <t>Cheques Under Collections Due after one Year, Net</t>
  </si>
  <si>
    <t>Long-term other debit balances</t>
  </si>
  <si>
    <t>Financial assets at fair value through Other Comprehensive Income</t>
  </si>
  <si>
    <t>Long-term financial assets at amortized cost</t>
  </si>
  <si>
    <t>Loans for related parties</t>
  </si>
  <si>
    <t>Investment in associates</t>
  </si>
  <si>
    <t>استثمار في شركات تابعة</t>
  </si>
  <si>
    <t>Investment in subsidiaries</t>
  </si>
  <si>
    <t>موجودات غير ملموسة</t>
  </si>
  <si>
    <t>Intangible assets</t>
  </si>
  <si>
    <t xml:space="preserve">Right of use assets </t>
  </si>
  <si>
    <t>Investment Property</t>
  </si>
  <si>
    <t xml:space="preserve">Property and Equipment, Net </t>
  </si>
  <si>
    <t xml:space="preserve">Deferred Tax Assets </t>
  </si>
  <si>
    <t>Total Non- current assets</t>
  </si>
  <si>
    <t>Total assets</t>
  </si>
  <si>
    <t>Equity and liabilities</t>
  </si>
  <si>
    <t>Liabilities</t>
  </si>
  <si>
    <t>Current liabilities</t>
  </si>
  <si>
    <t>Deferred cheques</t>
  </si>
  <si>
    <t>Accounts payable</t>
  </si>
  <si>
    <t>Taxes provision</t>
  </si>
  <si>
    <t>Insurance Contract Liabilities</t>
  </si>
  <si>
    <t>Reinsurance Contract Liabilities</t>
  </si>
  <si>
    <t>أتعاب وكالة مؤجلة*</t>
  </si>
  <si>
    <t>Deferred Wekala Fees*</t>
  </si>
  <si>
    <t>Lease liabilities - Short term</t>
  </si>
  <si>
    <t>Other current liabilities</t>
  </si>
  <si>
    <t>Credit facilities</t>
  </si>
  <si>
    <t>Short term loans</t>
  </si>
  <si>
    <t>Total current liabilities</t>
  </si>
  <si>
    <t>Non-current liabilities</t>
  </si>
  <si>
    <t xml:space="preserve">ذمم دائنة طويلة الاجل </t>
  </si>
  <si>
    <t>Long term Accounts Payable</t>
  </si>
  <si>
    <t>شيكات برسم الدفع طويلة الأجل</t>
  </si>
  <si>
    <t>Long term Deferred cheques</t>
  </si>
  <si>
    <t>Long term loans</t>
  </si>
  <si>
    <t>Lease liabilities - Long term</t>
  </si>
  <si>
    <t>Provision for employees end of services benefits</t>
  </si>
  <si>
    <t>Deferred Tax Liabilities</t>
  </si>
  <si>
    <t>Total non-current liabilities</t>
  </si>
  <si>
    <t>Total Liabilities</t>
  </si>
  <si>
    <t>صندوق حاملي الوثائق *</t>
  </si>
  <si>
    <t>Policyholders Funds*</t>
  </si>
  <si>
    <t>* (عجز) صندوق حاملي الوثائق</t>
  </si>
  <si>
    <t>(Deficit) in Policyholders Funds*</t>
  </si>
  <si>
    <t>قرض حسن من المساهمين، (المستحق لحملة الوثائق) *</t>
  </si>
  <si>
    <t>Qard Hasan From Shareholders*</t>
  </si>
  <si>
    <t>Equity</t>
  </si>
  <si>
    <t>Paid-in capital</t>
  </si>
  <si>
    <t>Treasury stocks</t>
  </si>
  <si>
    <t>Issuance premium (discount)</t>
  </si>
  <si>
    <t>Statutory reserve</t>
  </si>
  <si>
    <t>Optional reserve</t>
  </si>
  <si>
    <t>Cumulative change in fair value reserve</t>
  </si>
  <si>
    <t>Foreign currency translation differences</t>
  </si>
  <si>
    <t>Retained earnings (losses)</t>
  </si>
  <si>
    <t>Total Equity</t>
  </si>
  <si>
    <t>Total Equity and Liabilities</t>
  </si>
  <si>
    <t xml:space="preserve">Assets </t>
  </si>
  <si>
    <t>المركز المالي لقطاع التامين الفلسطيني كما في:- 
العملة: (دولار أمريكي)</t>
  </si>
  <si>
    <t>Aggregate balance sheet as it is on:-
Currency: (US Dollar)</t>
  </si>
  <si>
    <t>Head office current account</t>
  </si>
  <si>
    <t>Equity attributable to shareholders of the Parent Company</t>
  </si>
  <si>
    <t>Non-controlling interests</t>
  </si>
  <si>
    <t>31.12.2023*</t>
  </si>
  <si>
    <t xml:space="preserve">* الاحصائيات تشمل البيانات المالية الأولية  للشركة الأمريكية للتأمين على الحياة- اليكو </t>
  </si>
  <si>
    <t>* Statistics included the preliminary financial statement of the  American Life Insurance Company- ALICO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</si>
</sst>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5A4573"/>
      <name val="Arial Body"/>
      <charset val="178"/>
    </font>
    <font>
      <b/>
      <sz val="11"/>
      <color rgb="FF5A4573"/>
      <name val="Arial Body"/>
    </font>
    <font>
      <b/>
      <sz val="11"/>
      <color rgb="FF5A4573"/>
      <name val="Arial Body"/>
      <charset val="178"/>
    </font>
    <font>
      <b/>
      <sz val="12"/>
      <color rgb="FF5A4573"/>
      <name val="Arial Body"/>
    </font>
    <font>
      <sz val="12"/>
      <color rgb="FF5A4573"/>
      <name val="Arial Body"/>
      <charset val="178"/>
    </font>
    <font>
      <sz val="12"/>
      <color rgb="FF5A4573"/>
      <name val="Arial Body"/>
    </font>
    <font>
      <sz val="10"/>
      <color rgb="FF5A4573"/>
      <name val="Arial Body"/>
    </font>
  </fonts>
  <fills count="3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A4573"/>
      </bottom>
      <diagonal/>
    </border>
    <border>
      <left/>
      <right/>
      <top style="medium">
        <color rgb="FF5A457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 readingOrder="1"/>
    </xf>
    <xf numFmtId="0" fontId="3" fillId="0" borderId="2" xfId="0" applyNumberFormat="1" applyFont="1" applyFill="1" applyBorder="1" applyAlignment="1" applyProtection="1">
      <alignment horizontal="right" wrapText="1"/>
    </xf>
    <xf numFmtId="164" fontId="4" fillId="0" borderId="2" xfId="0" applyNumberFormat="1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left" wrapText="1"/>
    </xf>
    <xf numFmtId="0" fontId="5" fillId="2" borderId="3" xfId="0" applyNumberFormat="1" applyFont="1" applyFill="1" applyBorder="1" applyAlignment="1" applyProtection="1">
      <alignment horizontal="right" vertical="center" wrapText="1"/>
    </xf>
    <xf numFmtId="165" fontId="5" fillId="2" borderId="4" xfId="1" applyNumberFormat="1" applyFont="1" applyFill="1" applyBorder="1" applyAlignment="1" applyProtection="1"/>
    <xf numFmtId="165" fontId="5" fillId="2" borderId="5" xfId="1" applyNumberFormat="1" applyFont="1" applyFill="1" applyBorder="1" applyAlignment="1" applyProtection="1"/>
    <xf numFmtId="0" fontId="5" fillId="0" borderId="6" xfId="0" applyNumberFormat="1" applyFont="1" applyFill="1" applyBorder="1" applyAlignment="1" applyProtection="1">
      <alignment horizontal="right" vertical="center" wrapText="1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5" fillId="0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right" vertical="center" wrapText="1"/>
    </xf>
    <xf numFmtId="37" fontId="7" fillId="2" borderId="0" xfId="0" applyNumberFormat="1" applyFont="1" applyFill="1" applyBorder="1" applyAlignment="1" applyProtection="1">
      <alignment horizontal="center" vertical="center"/>
    </xf>
    <xf numFmtId="37" fontId="7" fillId="2" borderId="7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right" vertical="center" wrapText="1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7" xfId="0" applyNumberFormat="1" applyFont="1" applyFill="1" applyBorder="1" applyAlignment="1" applyProtection="1">
      <alignment horizontal="left" vertical="center" wrapText="1"/>
    </xf>
    <xf numFmtId="37" fontId="6" fillId="2" borderId="0" xfId="0" applyNumberFormat="1" applyFont="1" applyFill="1" applyBorder="1" applyAlignment="1" applyProtection="1">
      <alignment horizontal="center" vertical="center"/>
    </xf>
    <xf numFmtId="37" fontId="6" fillId="2" borderId="7" xfId="0" applyNumberFormat="1" applyFont="1" applyFill="1" applyBorder="1" applyAlignment="1" applyProtection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right" vertical="center" wrapText="1"/>
    </xf>
    <xf numFmtId="37" fontId="5" fillId="2" borderId="0" xfId="0" applyNumberFormat="1" applyFont="1" applyFill="1" applyBorder="1" applyAlignment="1" applyProtection="1">
      <alignment horizontal="center" vertical="center"/>
    </xf>
    <xf numFmtId="37" fontId="5" fillId="2" borderId="7" xfId="0" applyNumberFormat="1" applyFont="1" applyFill="1" applyBorder="1" applyAlignment="1" applyProtection="1">
      <alignment horizontal="left" vertical="center" wrapText="1"/>
    </xf>
    <xf numFmtId="37" fontId="5" fillId="0" borderId="0" xfId="1" applyNumberFormat="1" applyFont="1" applyFill="1" applyBorder="1" applyAlignment="1" applyProtection="1">
      <alignment horizontal="center" vertical="center"/>
    </xf>
    <xf numFmtId="37" fontId="5" fillId="0" borderId="7" xfId="1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left" vertical="center" wrapText="1"/>
    </xf>
    <xf numFmtId="3" fontId="6" fillId="0" borderId="0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left" vertical="center" wrapText="1"/>
    </xf>
    <xf numFmtId="3" fontId="5" fillId="0" borderId="0" xfId="1" applyNumberFormat="1" applyFont="1" applyFill="1" applyBorder="1" applyAlignment="1" applyProtection="1">
      <alignment horizontal="center" vertical="center"/>
    </xf>
    <xf numFmtId="3" fontId="5" fillId="0" borderId="7" xfId="1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horizontal="right" vertical="center" wrapText="1"/>
    </xf>
    <xf numFmtId="37" fontId="5" fillId="0" borderId="9" xfId="0" applyNumberFormat="1" applyFont="1" applyFill="1" applyBorder="1" applyAlignment="1" applyProtection="1">
      <alignment horizontal="center" vertical="center"/>
    </xf>
    <xf numFmtId="37" fontId="5" fillId="0" borderId="10" xfId="0" applyNumberFormat="1" applyFont="1" applyFill="1" applyBorder="1" applyAlignment="1" applyProtection="1">
      <alignment horizontal="left" vertical="center" wrapText="1"/>
    </xf>
    <xf numFmtId="37" fontId="0" fillId="0" borderId="0" xfId="0" applyNumberFormat="1"/>
    <xf numFmtId="37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vertical="center" wrapText="1" readingOrder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3&#1602;&#1591;&#1575;&#1593;%20&#1575;&#1604;&#1578;&#1571;&#1605;&#1610;&#1606;\%23&#1575;&#1581;&#1589;&#1575;&#1574;&#1610;&#1575;&#1578;%20&#1608;&#1578;&#1602;&#1575;&#1585;&#1610;&#1585;%20&#1602;&#1591;&#1575;&#1593;%20&#1575;&#1604;&#1578;&#1571;&#1605;&#1610;&#1606;\%23&#1575;&#1581;&#1589;&#1575;&#1574;&#1610;&#1577;%20&#1588;&#1585;&#1603;&#1575;&#1578;%20&#1575;&#1604;&#1578;&#1571;&#1605;&#1610;&#1606;%20&#1575;&#1604;&#1583;&#1575;&#1582;&#1604;&#1610;&#1577;\&#1575;&#1581;&#1589;&#1575;&#1574;&#1610;&#1575;&#1578;%20&#1578;&#1581;&#1604;&#1610;&#1604;%20&#1605;&#1575;&#1604;&#1610;%202023-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2"/>
      <sheetName val="فهرس الشركات"/>
      <sheetName val="فهرس"/>
      <sheetName val="نموذج"/>
      <sheetName val="الاراضي المقدسة"/>
      <sheetName val="البركة"/>
      <sheetName val="تكافل"/>
      <sheetName val="تمكين"/>
      <sheetName val="ترست"/>
      <sheetName val="عالمية"/>
      <sheetName val="الوطنية"/>
      <sheetName val="فلسطين"/>
      <sheetName val="اهلية"/>
      <sheetName val="مشرق"/>
      <sheetName val="رهن"/>
      <sheetName val="اليكو"/>
      <sheetName val="قطاع التأمين مجمع"/>
      <sheetName val="الميزانية العمومية المجمعة"/>
      <sheetName val="الميزانية العمومية المجمعة (غ)"/>
      <sheetName val="قائمة الدخل المجمعة"/>
      <sheetName val="قائمة الدخل المجمعة (ج)"/>
      <sheetName val="الإستثمارات والاحتياطيات"/>
      <sheetName val="تحليل النقد والقروض "/>
      <sheetName val="ملخص مركز مالي ودخل"/>
      <sheetName val="الإستثمارات والاحتياطيات الفنية"/>
      <sheetName val="ملخص الميزانية والدخل للقطاع"/>
      <sheetName val="بيانات تشغيلية ومالية مجمعة"/>
      <sheetName val="تحليل الاستثمارات والاحتياطيات "/>
      <sheetName val="تحليل مكونات المحفظة (احصائية)"/>
      <sheetName val="صافي حقوق الملكية"/>
      <sheetName val="بيانات تشغي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F6">
            <v>48300949</v>
          </cell>
        </row>
        <row r="7">
          <cell r="F7">
            <v>129172936</v>
          </cell>
        </row>
        <row r="8">
          <cell r="F8">
            <v>5642727</v>
          </cell>
        </row>
        <row r="9">
          <cell r="F9">
            <v>8258197</v>
          </cell>
        </row>
        <row r="10">
          <cell r="F10">
            <v>2904811</v>
          </cell>
        </row>
        <row r="12">
          <cell r="F12">
            <v>14317044</v>
          </cell>
        </row>
        <row r="13">
          <cell r="F13">
            <v>39828986</v>
          </cell>
        </row>
        <row r="14">
          <cell r="F14">
            <v>16284220</v>
          </cell>
        </row>
        <row r="15">
          <cell r="F15">
            <v>18411611</v>
          </cell>
        </row>
        <row r="16">
          <cell r="F16">
            <v>12692776</v>
          </cell>
        </row>
        <row r="17">
          <cell r="F17">
            <v>0</v>
          </cell>
        </row>
        <row r="18">
          <cell r="F18">
            <v>23756497</v>
          </cell>
        </row>
        <row r="21">
          <cell r="F21">
            <v>20627545</v>
          </cell>
        </row>
        <row r="22">
          <cell r="F22">
            <v>2950003</v>
          </cell>
        </row>
        <row r="23">
          <cell r="F23">
            <v>13883209</v>
          </cell>
        </row>
        <row r="24">
          <cell r="F24">
            <v>56577687</v>
          </cell>
        </row>
        <row r="25">
          <cell r="F25">
            <v>91664618</v>
          </cell>
        </row>
        <row r="26">
          <cell r="F26">
            <v>6415179</v>
          </cell>
        </row>
        <row r="27">
          <cell r="F27">
            <v>1117126</v>
          </cell>
        </row>
        <row r="28">
          <cell r="F28">
            <v>15930235</v>
          </cell>
        </row>
        <row r="30">
          <cell r="F30">
            <v>10736483</v>
          </cell>
        </row>
        <row r="31">
          <cell r="F31">
            <v>60258538</v>
          </cell>
        </row>
        <row r="32">
          <cell r="F32">
            <v>533199</v>
          </cell>
        </row>
        <row r="33">
          <cell r="F33">
            <v>18553913</v>
          </cell>
        </row>
        <row r="39">
          <cell r="F39">
            <v>125750500</v>
          </cell>
        </row>
        <row r="40">
          <cell r="F40">
            <v>-736561</v>
          </cell>
        </row>
        <row r="41">
          <cell r="F41">
            <v>1455390</v>
          </cell>
        </row>
        <row r="42">
          <cell r="F42">
            <v>24564163</v>
          </cell>
        </row>
        <row r="43">
          <cell r="F43">
            <v>10927927</v>
          </cell>
        </row>
        <row r="44">
          <cell r="F44">
            <v>20528476</v>
          </cell>
        </row>
        <row r="45">
          <cell r="F45">
            <v>-2478239</v>
          </cell>
        </row>
        <row r="46">
          <cell r="F46">
            <v>39607003</v>
          </cell>
        </row>
        <row r="47">
          <cell r="F47">
            <v>931439</v>
          </cell>
        </row>
        <row r="49">
          <cell r="F49">
            <v>36702364</v>
          </cell>
        </row>
        <row r="50">
          <cell r="F50">
            <v>257252462</v>
          </cell>
        </row>
        <row r="53">
          <cell r="F53">
            <v>-15424327</v>
          </cell>
        </row>
        <row r="54">
          <cell r="F54">
            <v>15424327</v>
          </cell>
        </row>
        <row r="58">
          <cell r="F58">
            <v>21848880</v>
          </cell>
        </row>
        <row r="59">
          <cell r="F59">
            <v>7301011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5385019</v>
          </cell>
        </row>
        <row r="63">
          <cell r="F63">
            <v>3858648</v>
          </cell>
        </row>
        <row r="66">
          <cell r="F66">
            <v>226502290</v>
          </cell>
        </row>
        <row r="67">
          <cell r="F67">
            <v>5514834</v>
          </cell>
        </row>
        <row r="68">
          <cell r="F68">
            <v>6260493</v>
          </cell>
        </row>
        <row r="69">
          <cell r="F69">
            <v>8167614</v>
          </cell>
        </row>
        <row r="70">
          <cell r="F70">
            <v>1440983</v>
          </cell>
        </row>
        <row r="71">
          <cell r="F71">
            <v>2955512</v>
          </cell>
        </row>
        <row r="73">
          <cell r="F73">
            <v>58495722</v>
          </cell>
        </row>
        <row r="74">
          <cell r="F74">
            <v>8788019</v>
          </cell>
        </row>
        <row r="75">
          <cell r="F75">
            <v>5047002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AEB7-5F59-4354-B3F9-73599029E9D9}">
  <dimension ref="A1:F78"/>
  <sheetViews>
    <sheetView rightToLeft="1" tabSelected="1" topLeftCell="A67" workbookViewId="0">
      <selection activeCell="C84" sqref="C84"/>
    </sheetView>
  </sheetViews>
  <sheetFormatPr defaultRowHeight="15"/>
  <cols>
    <col min="1" max="1" width="36.7109375" style="2" customWidth="1"/>
    <col min="2" max="2" width="14.42578125" style="2" customWidth="1"/>
    <col min="3" max="3" width="36.7109375" style="2" customWidth="1"/>
    <col min="4" max="4" width="9.140625" style="2"/>
    <col min="5" max="5" width="10.85546875" style="2" bestFit="1" customWidth="1"/>
    <col min="6" max="6" width="9.85546875" style="2" bestFit="1" customWidth="1"/>
    <col min="7" max="16384" width="9.140625" style="2"/>
  </cols>
  <sheetData>
    <row r="1" spans="1:5" ht="38.25" customHeight="1" thickBot="1">
      <c r="A1" s="3" t="s">
        <v>139</v>
      </c>
      <c r="B1" s="4"/>
      <c r="C1" s="5" t="s">
        <v>140</v>
      </c>
    </row>
    <row r="2" spans="1:5" ht="15.75" thickBot="1">
      <c r="A2" s="6" t="s">
        <v>59</v>
      </c>
      <c r="B2" s="7" t="s">
        <v>144</v>
      </c>
      <c r="C2" s="8" t="s">
        <v>60</v>
      </c>
    </row>
    <row r="3" spans="1:5" ht="18.75" customHeight="1">
      <c r="A3" s="9" t="s">
        <v>22</v>
      </c>
      <c r="B3" s="10"/>
      <c r="C3" s="11" t="s">
        <v>138</v>
      </c>
    </row>
    <row r="4" spans="1:5" ht="21.75" customHeight="1">
      <c r="A4" s="12" t="s">
        <v>4</v>
      </c>
      <c r="B4" s="13"/>
      <c r="C4" s="14" t="s">
        <v>61</v>
      </c>
    </row>
    <row r="5" spans="1:5" ht="18.75" customHeight="1">
      <c r="A5" s="15" t="s">
        <v>56</v>
      </c>
      <c r="B5" s="16">
        <f>'[1]الميزانية العمومية المجمعة'!$F$33</f>
        <v>18553913</v>
      </c>
      <c r="C5" s="17" t="s">
        <v>62</v>
      </c>
      <c r="E5" s="39"/>
    </row>
    <row r="6" spans="1:5" ht="19.5" customHeight="1">
      <c r="A6" s="18" t="s">
        <v>63</v>
      </c>
      <c r="B6" s="19">
        <f>'[1]الميزانية العمومية المجمعة'!$F$31</f>
        <v>60258538</v>
      </c>
      <c r="C6" s="20" t="s">
        <v>64</v>
      </c>
    </row>
    <row r="7" spans="1:5" ht="27.75" customHeight="1">
      <c r="A7" s="15" t="s">
        <v>6</v>
      </c>
      <c r="B7" s="21">
        <f>'[1]الميزانية العمومية المجمعة'!$F$30</f>
        <v>10736483</v>
      </c>
      <c r="C7" s="22" t="s">
        <v>65</v>
      </c>
      <c r="E7" s="39"/>
    </row>
    <row r="8" spans="1:5" ht="18" customHeight="1">
      <c r="A8" s="18" t="s">
        <v>5</v>
      </c>
      <c r="B8" s="19">
        <f>'[1]الميزانية العمومية المجمعة'!$F$23</f>
        <v>13883209</v>
      </c>
      <c r="C8" s="20" t="s">
        <v>66</v>
      </c>
      <c r="E8" s="39"/>
    </row>
    <row r="9" spans="1:5" ht="34.5" customHeight="1">
      <c r="A9" s="15" t="s">
        <v>16</v>
      </c>
      <c r="B9" s="21">
        <f>'[1]الميزانية العمومية المجمعة'!$F$21</f>
        <v>20627545</v>
      </c>
      <c r="C9" s="22" t="s">
        <v>67</v>
      </c>
      <c r="E9" s="39"/>
    </row>
    <row r="10" spans="1:5" ht="32.25" customHeight="1">
      <c r="A10" s="18" t="s">
        <v>68</v>
      </c>
      <c r="B10" s="19">
        <f>'[1]الميزانية العمومية المجمعة'!$F$22</f>
        <v>2950003</v>
      </c>
      <c r="C10" s="20" t="s">
        <v>69</v>
      </c>
      <c r="E10" s="39"/>
    </row>
    <row r="11" spans="1:5" ht="21.75" customHeight="1">
      <c r="A11" s="15" t="s">
        <v>23</v>
      </c>
      <c r="B11" s="21">
        <f>'[1]الميزانية العمومية المجمعة'!$F$24</f>
        <v>56577687</v>
      </c>
      <c r="C11" s="22" t="s">
        <v>70</v>
      </c>
      <c r="E11" s="39"/>
    </row>
    <row r="12" spans="1:5" ht="20.25" customHeight="1">
      <c r="A12" s="18" t="s">
        <v>21</v>
      </c>
      <c r="B12" s="19">
        <f>'[1]الميزانية العمومية المجمعة'!$F$25</f>
        <v>91664618</v>
      </c>
      <c r="C12" s="20" t="s">
        <v>71</v>
      </c>
      <c r="E12" s="39"/>
    </row>
    <row r="13" spans="1:5" ht="20.25" customHeight="1">
      <c r="A13" s="15" t="s">
        <v>72</v>
      </c>
      <c r="B13" s="21">
        <f>'[1]الميزانية العمومية المجمعة'!$F$27</f>
        <v>1117126</v>
      </c>
      <c r="C13" s="22" t="s">
        <v>73</v>
      </c>
    </row>
    <row r="14" spans="1:5" ht="17.25" customHeight="1">
      <c r="A14" s="18" t="s">
        <v>24</v>
      </c>
      <c r="B14" s="19">
        <f>'[1]الميزانية العمومية المجمعة'!$F$26</f>
        <v>6415179</v>
      </c>
      <c r="C14" s="20" t="s">
        <v>74</v>
      </c>
      <c r="E14" s="39"/>
    </row>
    <row r="15" spans="1:5" ht="18" customHeight="1">
      <c r="A15" s="15" t="s">
        <v>17</v>
      </c>
      <c r="B15" s="21">
        <f>'[1]الميزانية العمومية المجمعة'!$F$28</f>
        <v>15930235</v>
      </c>
      <c r="C15" s="22" t="s">
        <v>75</v>
      </c>
      <c r="E15" s="39"/>
    </row>
    <row r="16" spans="1:5" ht="16.5" customHeight="1">
      <c r="A16" s="18" t="s">
        <v>25</v>
      </c>
      <c r="B16" s="19">
        <f>'[1]الميزانية العمومية المجمعة'!$F$32</f>
        <v>533199</v>
      </c>
      <c r="C16" s="20" t="s">
        <v>76</v>
      </c>
      <c r="E16" s="39"/>
    </row>
    <row r="17" spans="1:5" ht="18.75" customHeight="1">
      <c r="A17" s="23" t="s">
        <v>26</v>
      </c>
      <c r="B17" s="24">
        <f>SUM(B5:B16)</f>
        <v>299247735</v>
      </c>
      <c r="C17" s="25" t="s">
        <v>77</v>
      </c>
      <c r="E17" s="39"/>
    </row>
    <row r="18" spans="1:5" ht="18" customHeight="1">
      <c r="A18" s="12" t="s">
        <v>27</v>
      </c>
      <c r="B18" s="26"/>
      <c r="C18" s="27" t="s">
        <v>78</v>
      </c>
    </row>
    <row r="19" spans="1:5" ht="32.25" customHeight="1">
      <c r="A19" s="15" t="s">
        <v>28</v>
      </c>
      <c r="B19" s="28">
        <f>'[1]الميزانية العمومية المجمعة'!$F$15</f>
        <v>18411611</v>
      </c>
      <c r="C19" s="29" t="s">
        <v>79</v>
      </c>
      <c r="E19" s="1"/>
    </row>
    <row r="20" spans="1:5" ht="15.75" customHeight="1">
      <c r="A20" s="18" t="s">
        <v>29</v>
      </c>
      <c r="B20" s="30">
        <f>'[1]الميزانية العمومية المجمعة'!$F$16</f>
        <v>12692776</v>
      </c>
      <c r="C20" s="31" t="s">
        <v>80</v>
      </c>
      <c r="E20" s="1"/>
    </row>
    <row r="21" spans="1:5" ht="47.25" customHeight="1">
      <c r="A21" s="15" t="s">
        <v>30</v>
      </c>
      <c r="B21" s="28">
        <f>'[1]الميزانية العمومية المجمعة'!$F$13</f>
        <v>39828986</v>
      </c>
      <c r="C21" s="29" t="s">
        <v>81</v>
      </c>
      <c r="E21" s="1"/>
    </row>
    <row r="22" spans="1:5" ht="30" customHeight="1">
      <c r="A22" s="18" t="s">
        <v>31</v>
      </c>
      <c r="B22" s="30">
        <f>'[1]الميزانية العمومية المجمعة'!$F$12</f>
        <v>14317044</v>
      </c>
      <c r="C22" s="31" t="s">
        <v>82</v>
      </c>
      <c r="E22" s="1"/>
    </row>
    <row r="23" spans="1:5" ht="20.25" customHeight="1">
      <c r="A23" s="15" t="s">
        <v>1</v>
      </c>
      <c r="B23" s="28">
        <v>0</v>
      </c>
      <c r="C23" s="29" t="s">
        <v>83</v>
      </c>
    </row>
    <row r="24" spans="1:5" ht="18.75" customHeight="1">
      <c r="A24" s="18" t="s">
        <v>32</v>
      </c>
      <c r="B24" s="30">
        <f>'[1]الميزانية العمومية المجمعة'!$F$10</f>
        <v>2904811</v>
      </c>
      <c r="C24" s="31" t="s">
        <v>84</v>
      </c>
      <c r="E24" s="1"/>
    </row>
    <row r="25" spans="1:5" ht="16.5" customHeight="1">
      <c r="A25" s="15" t="s">
        <v>85</v>
      </c>
      <c r="B25" s="28">
        <f>'[1]الميزانية العمومية المجمعة'!$F$9</f>
        <v>8258197</v>
      </c>
      <c r="C25" s="29" t="s">
        <v>86</v>
      </c>
      <c r="E25" s="1"/>
    </row>
    <row r="26" spans="1:5" ht="15" customHeight="1">
      <c r="A26" s="18" t="s">
        <v>87</v>
      </c>
      <c r="B26" s="30">
        <f>'[1]الميزانية العمومية المجمعة'!$F$17</f>
        <v>0</v>
      </c>
      <c r="C26" s="31" t="s">
        <v>88</v>
      </c>
    </row>
    <row r="27" spans="1:5" ht="15" customHeight="1">
      <c r="A27" s="15" t="s">
        <v>33</v>
      </c>
      <c r="B27" s="28">
        <f>'[1]الميزانية العمومية المجمعة'!$F$8</f>
        <v>5642727</v>
      </c>
      <c r="C27" s="29" t="s">
        <v>89</v>
      </c>
      <c r="E27" s="1"/>
    </row>
    <row r="28" spans="1:5" ht="16.5" customHeight="1">
      <c r="A28" s="18" t="s">
        <v>0</v>
      </c>
      <c r="B28" s="30">
        <f>'[1]الميزانية العمومية المجمعة'!$F$7</f>
        <v>129172936</v>
      </c>
      <c r="C28" s="31" t="s">
        <v>90</v>
      </c>
      <c r="E28" s="1"/>
    </row>
    <row r="29" spans="1:5" ht="20.25" customHeight="1">
      <c r="A29" s="15" t="s">
        <v>25</v>
      </c>
      <c r="B29" s="28">
        <f>'[1]الميزانية العمومية المجمعة'!$F$18</f>
        <v>23756497</v>
      </c>
      <c r="C29" s="29" t="s">
        <v>76</v>
      </c>
      <c r="E29" s="1"/>
    </row>
    <row r="30" spans="1:5" ht="18" customHeight="1">
      <c r="A30" s="18" t="s">
        <v>34</v>
      </c>
      <c r="B30" s="30">
        <f>'[1]الميزانية العمومية المجمعة'!$F$6</f>
        <v>48300949</v>
      </c>
      <c r="C30" s="31" t="s">
        <v>91</v>
      </c>
      <c r="E30" s="1"/>
    </row>
    <row r="31" spans="1:5" ht="16.5" customHeight="1">
      <c r="A31" s="15" t="s">
        <v>2</v>
      </c>
      <c r="B31" s="28">
        <f>'[1]الميزانية العمومية المجمعة'!$F$14</f>
        <v>16284220</v>
      </c>
      <c r="C31" s="29" t="s">
        <v>92</v>
      </c>
      <c r="E31" s="1"/>
    </row>
    <row r="32" spans="1:5" ht="21.75" customHeight="1">
      <c r="A32" s="12" t="s">
        <v>3</v>
      </c>
      <c r="B32" s="32">
        <f>SUM(B19:B31)</f>
        <v>319570754</v>
      </c>
      <c r="C32" s="33" t="s">
        <v>93</v>
      </c>
      <c r="E32" s="1"/>
    </row>
    <row r="33" spans="1:6" ht="16.5" customHeight="1">
      <c r="A33" s="23" t="s">
        <v>7</v>
      </c>
      <c r="B33" s="24">
        <f>B17+B32</f>
        <v>618818489</v>
      </c>
      <c r="C33" s="25" t="s">
        <v>94</v>
      </c>
      <c r="E33" s="39"/>
    </row>
    <row r="34" spans="1:6" ht="15.75">
      <c r="A34" s="12"/>
      <c r="B34" s="13"/>
      <c r="C34" s="14"/>
    </row>
    <row r="35" spans="1:6" ht="21" customHeight="1">
      <c r="A35" s="23" t="s">
        <v>35</v>
      </c>
      <c r="B35" s="24"/>
      <c r="C35" s="25" t="s">
        <v>95</v>
      </c>
    </row>
    <row r="36" spans="1:6" ht="21.75" customHeight="1">
      <c r="A36" s="12" t="s">
        <v>36</v>
      </c>
      <c r="B36" s="13"/>
      <c r="C36" s="14" t="s">
        <v>96</v>
      </c>
    </row>
    <row r="37" spans="1:6" ht="20.25" customHeight="1">
      <c r="A37" s="23" t="s">
        <v>37</v>
      </c>
      <c r="B37" s="24"/>
      <c r="C37" s="25" t="s">
        <v>97</v>
      </c>
    </row>
    <row r="38" spans="1:6" ht="18.75" customHeight="1">
      <c r="A38" s="34" t="s">
        <v>38</v>
      </c>
      <c r="B38" s="19">
        <f>'[1]الميزانية العمومية المجمعة'!$F$75</f>
        <v>5047002</v>
      </c>
      <c r="C38" s="20" t="s">
        <v>98</v>
      </c>
      <c r="E38" s="39"/>
    </row>
    <row r="39" spans="1:6" ht="15.75" customHeight="1">
      <c r="A39" s="35" t="s">
        <v>39</v>
      </c>
      <c r="B39" s="21">
        <f>'[1]الميزانية العمومية المجمعة'!$F$68</f>
        <v>6260493</v>
      </c>
      <c r="C39" s="22" t="s">
        <v>99</v>
      </c>
      <c r="E39" s="39"/>
    </row>
    <row r="40" spans="1:6" ht="18.75" customHeight="1">
      <c r="A40" s="34" t="s">
        <v>20</v>
      </c>
      <c r="B40" s="19">
        <v>0</v>
      </c>
      <c r="C40" s="20" t="s">
        <v>100</v>
      </c>
      <c r="E40" s="39"/>
    </row>
    <row r="41" spans="1:6" ht="21" customHeight="1">
      <c r="A41" s="35" t="s">
        <v>14</v>
      </c>
      <c r="B41" s="21">
        <f>'[1]الميزانية العمومية المجمعة'!$F$66</f>
        <v>226502290</v>
      </c>
      <c r="C41" s="22" t="s">
        <v>101</v>
      </c>
      <c r="E41" s="39"/>
    </row>
    <row r="42" spans="1:6" ht="16.5" customHeight="1">
      <c r="A42" s="34" t="s">
        <v>18</v>
      </c>
      <c r="B42" s="19">
        <f>'[1]الميزانية العمومية المجمعة'!$F$67</f>
        <v>5514834</v>
      </c>
      <c r="C42" s="20" t="s">
        <v>102</v>
      </c>
      <c r="E42" s="39"/>
    </row>
    <row r="43" spans="1:6" ht="17.25" customHeight="1">
      <c r="A43" s="35" t="s">
        <v>103</v>
      </c>
      <c r="B43" s="21">
        <f>'[1]الميزانية العمومية المجمعة'!$F$71</f>
        <v>2955512</v>
      </c>
      <c r="C43" s="22" t="s">
        <v>104</v>
      </c>
      <c r="E43" s="39"/>
    </row>
    <row r="44" spans="1:6" ht="16.5" customHeight="1">
      <c r="A44" s="34" t="s">
        <v>40</v>
      </c>
      <c r="B44" s="19">
        <f>'[1]الميزانية العمومية المجمعة'!$F$70</f>
        <v>1440983</v>
      </c>
      <c r="C44" s="20" t="s">
        <v>105</v>
      </c>
      <c r="E44" s="39"/>
    </row>
    <row r="45" spans="1:6" ht="15.75" customHeight="1">
      <c r="A45" s="35" t="s">
        <v>41</v>
      </c>
      <c r="B45" s="21">
        <f>'[1]الميزانية العمومية المجمعة'!$F$73</f>
        <v>58495722</v>
      </c>
      <c r="C45" s="22" t="s">
        <v>106</v>
      </c>
      <c r="E45" s="39"/>
    </row>
    <row r="46" spans="1:6" ht="17.25" customHeight="1">
      <c r="A46" s="34" t="s">
        <v>42</v>
      </c>
      <c r="B46" s="19">
        <f>'[1]الميزانية العمومية المجمعة'!$F$74</f>
        <v>8788019</v>
      </c>
      <c r="C46" s="20" t="s">
        <v>107</v>
      </c>
      <c r="E46" s="39"/>
    </row>
    <row r="47" spans="1:6" ht="16.5" customHeight="1">
      <c r="A47" s="35" t="s">
        <v>15</v>
      </c>
      <c r="B47" s="21">
        <f>'[1]الميزانية العمومية المجمعة'!$F$69</f>
        <v>8167614</v>
      </c>
      <c r="C47" s="22" t="s">
        <v>108</v>
      </c>
      <c r="E47" s="39"/>
    </row>
    <row r="48" spans="1:6" ht="18" customHeight="1">
      <c r="A48" s="12" t="s">
        <v>43</v>
      </c>
      <c r="B48" s="13">
        <f>SUM(B38:B47)</f>
        <v>323172469</v>
      </c>
      <c r="C48" s="14" t="s">
        <v>109</v>
      </c>
      <c r="F48" s="39"/>
    </row>
    <row r="49" spans="1:5" ht="18.75" customHeight="1">
      <c r="A49" s="23" t="s">
        <v>11</v>
      </c>
      <c r="B49" s="24"/>
      <c r="C49" s="25" t="s">
        <v>110</v>
      </c>
    </row>
    <row r="50" spans="1:5" ht="17.25" customHeight="1">
      <c r="A50" s="34" t="s">
        <v>111</v>
      </c>
      <c r="B50" s="19">
        <f>'[1]الميزانية العمومية المجمعة'!$F$61</f>
        <v>0</v>
      </c>
      <c r="C50" s="20" t="s">
        <v>112</v>
      </c>
    </row>
    <row r="51" spans="1:5" ht="21.75" customHeight="1">
      <c r="A51" s="35" t="s">
        <v>113</v>
      </c>
      <c r="B51" s="21">
        <f>'[1]الميزانية العمومية المجمعة'!$F$60</f>
        <v>0</v>
      </c>
      <c r="C51" s="22" t="s">
        <v>114</v>
      </c>
    </row>
    <row r="52" spans="1:5" ht="18" customHeight="1">
      <c r="A52" s="34" t="s">
        <v>12</v>
      </c>
      <c r="B52" s="19">
        <f>'[1]الميزانية العمومية المجمعة'!$F$59</f>
        <v>7301011</v>
      </c>
      <c r="C52" s="20" t="s">
        <v>115</v>
      </c>
      <c r="E52" s="39"/>
    </row>
    <row r="53" spans="1:5" ht="18.75" customHeight="1">
      <c r="A53" s="35" t="s">
        <v>44</v>
      </c>
      <c r="B53" s="21">
        <f>'[1]الميزانية العمومية المجمعة'!$F$63</f>
        <v>3858648</v>
      </c>
      <c r="C53" s="22" t="s">
        <v>116</v>
      </c>
      <c r="E53" s="39"/>
    </row>
    <row r="54" spans="1:5" ht="28.5" customHeight="1">
      <c r="A54" s="34" t="s">
        <v>45</v>
      </c>
      <c r="B54" s="19">
        <f>'[1]الميزانية العمومية المجمعة'!$F$58</f>
        <v>21848880</v>
      </c>
      <c r="C54" s="20" t="s">
        <v>117</v>
      </c>
      <c r="E54" s="39"/>
    </row>
    <row r="55" spans="1:5" ht="18.75" customHeight="1">
      <c r="A55" s="35" t="s">
        <v>19</v>
      </c>
      <c r="B55" s="21">
        <f>'[1]الميزانية العمومية المجمعة'!$F$62</f>
        <v>5385019</v>
      </c>
      <c r="C55" s="22" t="s">
        <v>118</v>
      </c>
      <c r="E55" s="39"/>
    </row>
    <row r="56" spans="1:5" ht="18" customHeight="1">
      <c r="A56" s="12" t="s">
        <v>13</v>
      </c>
      <c r="B56" s="13">
        <f>SUM(B50:B55)</f>
        <v>38393558</v>
      </c>
      <c r="C56" s="14" t="s">
        <v>119</v>
      </c>
      <c r="E56" s="39"/>
    </row>
    <row r="57" spans="1:5" ht="16.5" customHeight="1">
      <c r="A57" s="23" t="s">
        <v>46</v>
      </c>
      <c r="B57" s="24">
        <f>B56+B48</f>
        <v>361566027</v>
      </c>
      <c r="C57" s="25" t="s">
        <v>120</v>
      </c>
      <c r="E57" s="39"/>
    </row>
    <row r="58" spans="1:5">
      <c r="A58" s="34"/>
      <c r="B58" s="19"/>
      <c r="C58" s="20"/>
    </row>
    <row r="59" spans="1:5" ht="15.75" customHeight="1">
      <c r="A59" s="23" t="s">
        <v>121</v>
      </c>
      <c r="B59" s="24"/>
      <c r="C59" s="25" t="s">
        <v>122</v>
      </c>
    </row>
    <row r="60" spans="1:5">
      <c r="A60" s="34" t="s">
        <v>123</v>
      </c>
      <c r="B60" s="19">
        <f>'[1]الميزانية العمومية المجمعة'!$F$53</f>
        <v>-15424327</v>
      </c>
      <c r="C60" s="20" t="s">
        <v>124</v>
      </c>
    </row>
    <row r="61" spans="1:5" ht="30">
      <c r="A61" s="35" t="s">
        <v>125</v>
      </c>
      <c r="B61" s="21">
        <f>'[1]الميزانية العمومية المجمعة'!$F$54</f>
        <v>15424327</v>
      </c>
      <c r="C61" s="22" t="s">
        <v>126</v>
      </c>
    </row>
    <row r="62" spans="1:5">
      <c r="A62" s="34"/>
      <c r="B62" s="19"/>
      <c r="C62" s="20"/>
    </row>
    <row r="63" spans="1:5" ht="20.25" customHeight="1">
      <c r="A63" s="23" t="s">
        <v>47</v>
      </c>
      <c r="B63" s="24"/>
      <c r="C63" s="25" t="s">
        <v>127</v>
      </c>
    </row>
    <row r="64" spans="1:5" ht="17.25" customHeight="1">
      <c r="A64" s="34" t="s">
        <v>48</v>
      </c>
      <c r="B64" s="19">
        <f>'[1]الميزانية العمومية المجمعة'!$F$39</f>
        <v>125750500</v>
      </c>
      <c r="C64" s="20" t="s">
        <v>128</v>
      </c>
      <c r="E64" s="39"/>
    </row>
    <row r="65" spans="1:5" ht="16.5" customHeight="1">
      <c r="A65" s="35" t="s">
        <v>49</v>
      </c>
      <c r="B65" s="21">
        <f>'[1]الميزانية العمومية المجمعة'!$F$40</f>
        <v>-736561</v>
      </c>
      <c r="C65" s="22" t="s">
        <v>129</v>
      </c>
      <c r="E65" s="39"/>
    </row>
    <row r="66" spans="1:5" ht="16.5" customHeight="1">
      <c r="A66" s="34" t="s">
        <v>50</v>
      </c>
      <c r="B66" s="19">
        <f>'[1]الميزانية العمومية المجمعة'!$F$41</f>
        <v>1455390</v>
      </c>
      <c r="C66" s="20" t="s">
        <v>130</v>
      </c>
      <c r="E66" s="39"/>
    </row>
    <row r="67" spans="1:5" ht="16.5" customHeight="1">
      <c r="A67" s="35" t="s">
        <v>8</v>
      </c>
      <c r="B67" s="21">
        <f>'[1]الميزانية العمومية المجمعة'!$F$42</f>
        <v>24564163</v>
      </c>
      <c r="C67" s="22" t="s">
        <v>131</v>
      </c>
      <c r="E67" s="39"/>
    </row>
    <row r="68" spans="1:5" ht="18" customHeight="1">
      <c r="A68" s="34" t="s">
        <v>9</v>
      </c>
      <c r="B68" s="19">
        <f>'[1]الميزانية العمومية المجمعة'!$F$43</f>
        <v>10927927</v>
      </c>
      <c r="C68" s="20" t="s">
        <v>132</v>
      </c>
      <c r="E68" s="39"/>
    </row>
    <row r="69" spans="1:5" ht="30.75" customHeight="1">
      <c r="A69" s="35" t="s">
        <v>51</v>
      </c>
      <c r="B69" s="21">
        <f>'[1]الميزانية العمومية المجمعة'!$F$44</f>
        <v>20528476</v>
      </c>
      <c r="C69" s="22" t="s">
        <v>133</v>
      </c>
      <c r="E69" s="39"/>
    </row>
    <row r="70" spans="1:5" ht="33" customHeight="1">
      <c r="A70" s="34" t="s">
        <v>52</v>
      </c>
      <c r="B70" s="19">
        <f>'[1]الميزانية العمومية المجمعة'!$F$45</f>
        <v>-2478239</v>
      </c>
      <c r="C70" s="20" t="s">
        <v>134</v>
      </c>
      <c r="E70" s="39"/>
    </row>
    <row r="71" spans="1:5" ht="26.25" customHeight="1">
      <c r="A71" s="35" t="s">
        <v>53</v>
      </c>
      <c r="B71" s="21">
        <f>'[1]الميزانية العمومية المجمعة'!$F$46</f>
        <v>39607003</v>
      </c>
      <c r="C71" s="22" t="s">
        <v>135</v>
      </c>
      <c r="E71" s="39"/>
    </row>
    <row r="72" spans="1:5" ht="21" customHeight="1">
      <c r="A72" s="34" t="s">
        <v>10</v>
      </c>
      <c r="B72" s="19">
        <f>'[1]الميزانية العمومية المجمعة'!$F$47</f>
        <v>931439</v>
      </c>
      <c r="C72" s="20" t="s">
        <v>141</v>
      </c>
      <c r="E72" s="39"/>
    </row>
    <row r="73" spans="1:5" ht="54" customHeight="1">
      <c r="A73" s="23" t="s">
        <v>57</v>
      </c>
      <c r="B73" s="24"/>
      <c r="C73" s="25" t="s">
        <v>142</v>
      </c>
      <c r="E73" s="39"/>
    </row>
    <row r="74" spans="1:5" ht="21.75" customHeight="1">
      <c r="A74" s="34" t="s">
        <v>58</v>
      </c>
      <c r="B74" s="19">
        <f>'[1]الميزانية العمومية المجمعة'!$F$49</f>
        <v>36702364</v>
      </c>
      <c r="C74" s="20" t="s">
        <v>143</v>
      </c>
      <c r="E74" s="39"/>
    </row>
    <row r="75" spans="1:5" ht="20.25" customHeight="1">
      <c r="A75" s="23" t="s">
        <v>54</v>
      </c>
      <c r="B75" s="24">
        <f>'[1]الميزانية العمومية المجمعة'!$F$50</f>
        <v>257252462</v>
      </c>
      <c r="C75" s="25" t="s">
        <v>136</v>
      </c>
      <c r="E75" s="39"/>
    </row>
    <row r="76" spans="1:5" ht="17.25" customHeight="1" thickBot="1">
      <c r="A76" s="36" t="s">
        <v>55</v>
      </c>
      <c r="B76" s="37">
        <f>B57+B75</f>
        <v>618818489</v>
      </c>
      <c r="C76" s="38" t="s">
        <v>137</v>
      </c>
      <c r="E76" s="39"/>
    </row>
    <row r="77" spans="1:5">
      <c r="B77" s="40"/>
    </row>
    <row r="78" spans="1:5" ht="38.25">
      <c r="A78" s="41" t="s">
        <v>145</v>
      </c>
      <c r="B78" s="42"/>
      <c r="C78" s="4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2024-08-14T08:12:01Z</dcterms:modified>
</cp:coreProperties>
</file>