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7A7386F7-0070-4ED5-9586-5291D51C4B5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عدد وقيمة العقود" sheetId="1" r:id="rId1"/>
    <sheet name="عدد وقيمة العقود سنوي" sheetId="5" r:id="rId2"/>
    <sheet name="نوع المستاجر" sheetId="4" r:id="rId3"/>
    <sheet name="انواع الاصول" sheetId="3" r:id="rId4"/>
    <sheet name="التوزيع الجغرافي" sheetId="2" r:id="rId5"/>
  </sheets>
  <calcPr calcId="191029"/>
</workbook>
</file>

<file path=xl/calcChain.xml><?xml version="1.0" encoding="utf-8"?>
<calcChain xmlns="http://schemas.openxmlformats.org/spreadsheetml/2006/main">
  <c r="C17" i="3" l="1"/>
  <c r="D4" i="1" l="1"/>
  <c r="D5" i="1"/>
  <c r="D6" i="1"/>
  <c r="D7" i="1"/>
  <c r="D8" i="1"/>
  <c r="D9" i="1"/>
  <c r="D10" i="1"/>
  <c r="D11" i="1"/>
  <c r="F5" i="1"/>
  <c r="F6" i="1"/>
  <c r="F7" i="1"/>
  <c r="F8" i="1"/>
  <c r="F9" i="1"/>
  <c r="F10" i="1"/>
  <c r="F11" i="1"/>
  <c r="F4" i="1"/>
  <c r="I4" i="4" l="1"/>
  <c r="G6" i="4"/>
  <c r="G5" i="4"/>
  <c r="G4" i="4"/>
  <c r="F6" i="4"/>
  <c r="C6" i="4"/>
  <c r="C5" i="4"/>
  <c r="C4" i="4"/>
  <c r="E5" i="4"/>
  <c r="E4" i="4"/>
  <c r="E6" i="4"/>
  <c r="D6" i="4"/>
  <c r="B6" i="4"/>
  <c r="I5" i="4"/>
  <c r="H6" i="4"/>
  <c r="F16" i="1"/>
  <c r="E16" i="1"/>
  <c r="D16" i="1"/>
  <c r="C16" i="1"/>
  <c r="B16" i="1"/>
  <c r="E12" i="1"/>
  <c r="C12" i="1"/>
  <c r="J5" i="1"/>
  <c r="J6" i="1"/>
  <c r="J7" i="1"/>
  <c r="J8" i="1"/>
  <c r="J9" i="1"/>
  <c r="J10" i="1"/>
  <c r="J11" i="1"/>
  <c r="J4" i="1"/>
  <c r="H5" i="1"/>
  <c r="H6" i="1"/>
  <c r="H7" i="1"/>
  <c r="H8" i="1"/>
  <c r="H9" i="1"/>
  <c r="H10" i="1"/>
  <c r="H11" i="1"/>
  <c r="N7" i="1" l="1"/>
  <c r="N10" i="1"/>
  <c r="M12" i="1"/>
  <c r="N4" i="1" s="1"/>
  <c r="K12" i="1"/>
  <c r="L7" i="1" s="1"/>
  <c r="L4" i="1"/>
  <c r="C13" i="2"/>
  <c r="C3" i="2"/>
  <c r="C4" i="2"/>
  <c r="C5" i="2"/>
  <c r="C6" i="2"/>
  <c r="C7" i="2"/>
  <c r="C8" i="2"/>
  <c r="C9" i="2"/>
  <c r="C10" i="2"/>
  <c r="C11" i="2"/>
  <c r="C12" i="2"/>
  <c r="C2" i="2"/>
  <c r="N6" i="1" l="1"/>
  <c r="N11" i="1"/>
  <c r="L8" i="1"/>
  <c r="N5" i="1"/>
  <c r="L10" i="1"/>
  <c r="L6" i="1"/>
  <c r="L9" i="1"/>
  <c r="L5" i="1"/>
  <c r="N9" i="1"/>
  <c r="L11" i="1"/>
  <c r="N8" i="1"/>
  <c r="B13" i="2"/>
  <c r="E5" i="3"/>
  <c r="E7" i="3"/>
  <c r="C19" i="3" s="1"/>
  <c r="E4" i="3"/>
  <c r="C16" i="3" s="1"/>
  <c r="D8" i="3"/>
  <c r="E6" i="3" s="1"/>
  <c r="C18" i="3" s="1"/>
  <c r="B8" i="3"/>
  <c r="C4" i="3" s="1"/>
  <c r="C11" i="3" s="1"/>
  <c r="I12" i="1"/>
  <c r="G12" i="1"/>
  <c r="C6" i="3" l="1"/>
  <c r="C13" i="3" s="1"/>
  <c r="C5" i="3"/>
  <c r="C12" i="3" s="1"/>
  <c r="C7" i="3"/>
  <c r="C14" i="3" s="1"/>
  <c r="H4" i="1"/>
  <c r="D12" i="1"/>
  <c r="C8" i="3"/>
  <c r="E8" i="3"/>
  <c r="F12" i="1" l="1"/>
  <c r="H12" i="1"/>
  <c r="F8" i="3"/>
  <c r="G4" i="3" s="1"/>
  <c r="D11" i="3" s="1"/>
  <c r="H8" i="3"/>
  <c r="I7" i="3" s="1"/>
  <c r="G7" i="3" l="1"/>
  <c r="G5" i="3"/>
  <c r="I4" i="3"/>
  <c r="I5" i="3"/>
  <c r="D17" i="3" s="1"/>
  <c r="G6" i="3"/>
  <c r="I6" i="3"/>
  <c r="G8" i="3" l="1"/>
  <c r="I8" i="3"/>
  <c r="J12" i="1"/>
  <c r="D18" i="3"/>
  <c r="D19" i="3"/>
  <c r="D16" i="3"/>
  <c r="D14" i="3"/>
  <c r="D12" i="3"/>
  <c r="D13" i="3"/>
  <c r="D13" i="2" l="1"/>
  <c r="E4" i="2" l="1"/>
  <c r="E8" i="2"/>
  <c r="E12" i="2"/>
  <c r="E9" i="2"/>
  <c r="E10" i="2"/>
  <c r="E3" i="2"/>
  <c r="E11" i="2"/>
  <c r="E5" i="2"/>
  <c r="E2" i="2"/>
  <c r="E6" i="2"/>
  <c r="E7" i="2"/>
  <c r="E13" i="2" l="1"/>
  <c r="A17" i="3"/>
  <c r="A18" i="3"/>
  <c r="A19" i="3"/>
  <c r="A16" i="3"/>
  <c r="A14" i="3"/>
  <c r="A13" i="3"/>
  <c r="A12" i="3"/>
  <c r="A11" i="3"/>
  <c r="T7" i="4" l="1"/>
  <c r="G16" i="1" l="1"/>
</calcChain>
</file>

<file path=xl/sharedStrings.xml><?xml version="1.0" encoding="utf-8"?>
<sst xmlns="http://schemas.openxmlformats.org/spreadsheetml/2006/main" count="93" uniqueCount="55">
  <si>
    <t>الشركة</t>
  </si>
  <si>
    <t xml:space="preserve">اجارة </t>
  </si>
  <si>
    <t>العربية</t>
  </si>
  <si>
    <t>بال ليس</t>
  </si>
  <si>
    <t>ريتز</t>
  </si>
  <si>
    <t>ليز فور يو</t>
  </si>
  <si>
    <t>ليس اند جو</t>
  </si>
  <si>
    <t>المجموع</t>
  </si>
  <si>
    <t>%</t>
  </si>
  <si>
    <t xml:space="preserve">القيمة </t>
  </si>
  <si>
    <t>العدد</t>
  </si>
  <si>
    <t>عدد العقود</t>
  </si>
  <si>
    <t>قيمة العقود</t>
  </si>
  <si>
    <t>الخليل</t>
  </si>
  <si>
    <t>القدس</t>
  </si>
  <si>
    <t xml:space="preserve">بيت لحم </t>
  </si>
  <si>
    <t>جنين</t>
  </si>
  <si>
    <t>رام الله</t>
  </si>
  <si>
    <t>سلفيت</t>
  </si>
  <si>
    <t>طوباس</t>
  </si>
  <si>
    <t>طولكرم</t>
  </si>
  <si>
    <t>قلقيلية</t>
  </si>
  <si>
    <t>نابلس</t>
  </si>
  <si>
    <t xml:space="preserve">عدد العقود </t>
  </si>
  <si>
    <t xml:space="preserve">المجموع </t>
  </si>
  <si>
    <t xml:space="preserve">عدد </t>
  </si>
  <si>
    <t xml:space="preserve">قيمة </t>
  </si>
  <si>
    <t xml:space="preserve">طبيعة المأجور </t>
  </si>
  <si>
    <t>مال منقول</t>
  </si>
  <si>
    <t>فرد</t>
  </si>
  <si>
    <t>شركة</t>
  </si>
  <si>
    <t xml:space="preserve">العدد </t>
  </si>
  <si>
    <t>نوع المستأجر</t>
  </si>
  <si>
    <t>القيمة</t>
  </si>
  <si>
    <t>جديكو</t>
  </si>
  <si>
    <t>الثريا</t>
  </si>
  <si>
    <t>المتكاملة</t>
  </si>
  <si>
    <t xml:space="preserve">مركبات للاستخدام الشخصي </t>
  </si>
  <si>
    <t>معدات هندسية وشاحنات ومركبات ثقيلة</t>
  </si>
  <si>
    <t xml:space="preserve">مركبات للاستخدام التجاري </t>
  </si>
  <si>
    <t xml:space="preserve">اريحا </t>
  </si>
  <si>
    <t>الربع الثالث 2022 مقارنة بالربع الثاني  2022</t>
  </si>
  <si>
    <t>الربع الرابع 2022</t>
  </si>
  <si>
    <t>الربع الرابع 2022 مقارنة بالربع الرابع 2021</t>
  </si>
  <si>
    <t>العام 2022</t>
  </si>
  <si>
    <t>اجمالي قيمة العقود</t>
  </si>
  <si>
    <t>الربع الرابع   2022</t>
  </si>
  <si>
    <t>الربع الرابع 2023</t>
  </si>
  <si>
    <t>الربع الثالث 2023</t>
  </si>
  <si>
    <t>الربع الثالث  2023</t>
  </si>
  <si>
    <t xml:space="preserve"> Q4- 2022</t>
  </si>
  <si>
    <t>Q4- 2023</t>
  </si>
  <si>
    <t>Q3-2023</t>
  </si>
  <si>
    <t>Q4-2023</t>
  </si>
  <si>
    <t>العام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</si>
</sst>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0"/>
      <color rgb="FF444444"/>
      <name val="Segoe UI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b/>
      <sz val="10"/>
      <color rgb="FF333333"/>
      <name val="Segoe UI"/>
      <family val="2"/>
    </font>
    <font>
      <sz val="10"/>
      <color rgb="FF33333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FD8E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Font="0" applyAlignment="0">
      <alignment horizontal="center" vertical="center"/>
    </xf>
  </cellStyleXfs>
  <cellXfs count="93">
    <xf numFmtId="0" fontId="0" fillId="0" borderId="0" xfId="0"/>
    <xf numFmtId="0" fontId="2" fillId="2" borderId="3" xfId="0" applyFont="1" applyFill="1" applyBorder="1"/>
    <xf numFmtId="3" fontId="2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164" fontId="2" fillId="0" borderId="0" xfId="2" applyNumberFormat="1" applyFont="1"/>
    <xf numFmtId="3" fontId="2" fillId="2" borderId="6" xfId="0" applyNumberFormat="1" applyFont="1" applyFill="1" applyBorder="1"/>
    <xf numFmtId="164" fontId="2" fillId="2" borderId="7" xfId="2" applyNumberFormat="1" applyFont="1" applyFill="1" applyBorder="1"/>
    <xf numFmtId="165" fontId="2" fillId="2" borderId="7" xfId="0" applyNumberFormat="1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/>
    <xf numFmtId="164" fontId="2" fillId="2" borderId="9" xfId="2" applyNumberFormat="1" applyFont="1" applyFill="1" applyBorder="1"/>
    <xf numFmtId="0" fontId="0" fillId="0" borderId="12" xfId="0" applyBorder="1"/>
    <xf numFmtId="0" fontId="2" fillId="2" borderId="4" xfId="0" applyFont="1" applyFill="1" applyBorder="1"/>
    <xf numFmtId="0" fontId="2" fillId="0" borderId="15" xfId="0" applyFont="1" applyBorder="1"/>
    <xf numFmtId="165" fontId="2" fillId="0" borderId="15" xfId="1" applyNumberFormat="1" applyFont="1" applyBorder="1"/>
    <xf numFmtId="165" fontId="2" fillId="0" borderId="16" xfId="1" applyNumberFormat="1" applyFont="1" applyBorder="1"/>
    <xf numFmtId="43" fontId="0" fillId="0" borderId="0" xfId="1" applyFont="1"/>
    <xf numFmtId="165" fontId="0" fillId="0" borderId="0" xfId="0" applyNumberFormat="1"/>
    <xf numFmtId="43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0" xfId="2" applyNumberFormat="1" applyFont="1"/>
    <xf numFmtId="0" fontId="2" fillId="0" borderId="2" xfId="0" applyFont="1" applyFill="1" applyBorder="1"/>
    <xf numFmtId="3" fontId="3" fillId="0" borderId="4" xfId="0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9" fontId="2" fillId="0" borderId="5" xfId="2" applyFont="1" applyFill="1" applyBorder="1" applyAlignment="1">
      <alignment horizontal="center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9" fontId="2" fillId="0" borderId="18" xfId="2" applyFont="1" applyFill="1" applyBorder="1" applyAlignment="1">
      <alignment horizontal="center"/>
    </xf>
    <xf numFmtId="165" fontId="2" fillId="0" borderId="18" xfId="1" applyNumberFormat="1" applyFont="1" applyFill="1" applyBorder="1" applyAlignment="1">
      <alignment horizontal="center"/>
    </xf>
    <xf numFmtId="9" fontId="2" fillId="0" borderId="19" xfId="2" applyFont="1" applyFill="1" applyBorder="1" applyAlignment="1">
      <alignment horizontal="center"/>
    </xf>
    <xf numFmtId="164" fontId="2" fillId="0" borderId="0" xfId="2" applyNumberFormat="1" applyFont="1" applyFill="1"/>
    <xf numFmtId="3" fontId="2" fillId="0" borderId="14" xfId="0" applyNumberFormat="1" applyFont="1" applyBorder="1"/>
    <xf numFmtId="165" fontId="0" fillId="0" borderId="0" xfId="1" applyNumberFormat="1" applyFont="1"/>
    <xf numFmtId="3" fontId="3" fillId="0" borderId="23" xfId="0" applyNumberFormat="1" applyFont="1" applyFill="1" applyBorder="1"/>
    <xf numFmtId="10" fontId="0" fillId="0" borderId="0" xfId="0" applyNumberFormat="1"/>
    <xf numFmtId="164" fontId="0" fillId="0" borderId="0" xfId="2" applyNumberFormat="1" applyFont="1"/>
    <xf numFmtId="3" fontId="2" fillId="0" borderId="0" xfId="0" applyNumberFormat="1" applyFont="1" applyFill="1"/>
    <xf numFmtId="164" fontId="2" fillId="0" borderId="10" xfId="2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0" fillId="0" borderId="0" xfId="0" applyBorder="1"/>
    <xf numFmtId="0" fontId="2" fillId="3" borderId="32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33" xfId="0" applyFont="1" applyFill="1" applyBorder="1"/>
    <xf numFmtId="0" fontId="2" fillId="0" borderId="0" xfId="0" applyFont="1" applyFill="1"/>
    <xf numFmtId="165" fontId="2" fillId="0" borderId="8" xfId="0" applyNumberFormat="1" applyFont="1" applyFill="1" applyBorder="1"/>
    <xf numFmtId="164" fontId="2" fillId="0" borderId="8" xfId="0" applyNumberFormat="1" applyFont="1" applyFill="1" applyBorder="1"/>
    <xf numFmtId="0" fontId="7" fillId="0" borderId="0" xfId="0" applyFont="1"/>
    <xf numFmtId="10" fontId="2" fillId="0" borderId="1" xfId="2" applyNumberFormat="1" applyFont="1" applyFill="1" applyBorder="1"/>
    <xf numFmtId="0" fontId="2" fillId="0" borderId="1" xfId="0" applyFont="1" applyFill="1" applyBorder="1"/>
    <xf numFmtId="3" fontId="3" fillId="0" borderId="1" xfId="0" applyNumberFormat="1" applyFont="1" applyFill="1" applyBorder="1"/>
    <xf numFmtId="165" fontId="0" fillId="0" borderId="0" xfId="0" applyNumberFormat="1"/>
    <xf numFmtId="0" fontId="2" fillId="0" borderId="0" xfId="0" applyFont="1" applyFill="1"/>
    <xf numFmtId="164" fontId="2" fillId="0" borderId="0" xfId="2" applyNumberFormat="1" applyFont="1" applyFill="1"/>
    <xf numFmtId="0" fontId="8" fillId="0" borderId="0" xfId="0" applyFont="1"/>
    <xf numFmtId="3" fontId="0" fillId="0" borderId="0" xfId="0" applyNumberFormat="1"/>
    <xf numFmtId="0" fontId="2" fillId="0" borderId="8" xfId="0" applyFont="1" applyBorder="1" applyAlignment="1">
      <alignment horizontal="center"/>
    </xf>
    <xf numFmtId="165" fontId="7" fillId="0" borderId="0" xfId="1" applyNumberFormat="1" applyFont="1"/>
    <xf numFmtId="0" fontId="2" fillId="0" borderId="8" xfId="0" applyFont="1" applyBorder="1" applyAlignment="1">
      <alignment horizontal="center"/>
    </xf>
    <xf numFmtId="10" fontId="2" fillId="0" borderId="0" xfId="2" applyNumberFormat="1" applyFont="1"/>
    <xf numFmtId="3" fontId="2" fillId="0" borderId="15" xfId="0" applyNumberFormat="1" applyFont="1" applyBorder="1"/>
    <xf numFmtId="165" fontId="2" fillId="0" borderId="0" xfId="1" applyNumberFormat="1" applyFont="1"/>
    <xf numFmtId="165" fontId="2" fillId="0" borderId="0" xfId="1" applyNumberFormat="1" applyFont="1" applyFill="1"/>
    <xf numFmtId="3" fontId="2" fillId="0" borderId="0" xfId="0" applyNumberFormat="1" applyFont="1" applyFill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Style 1" xfId="3" xr:uid="{F32BE0A2-5F98-4957-BFED-C8178C0E868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200"/>
              <a:t>تطور عدد عقود التأجير التمويلي</a:t>
            </a:r>
            <a:endParaRPr lang="en-US" sz="1200"/>
          </a:p>
        </c:rich>
      </c:tx>
      <c:layout>
        <c:manualLayout>
          <c:xMode val="edge"/>
          <c:yMode val="edge"/>
          <c:x val="0.1104384583506009"/>
          <c:y val="2.7998252233519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38095238095239"/>
          <c:y val="0.18788944198837332"/>
          <c:w val="0.71316526610644271"/>
          <c:h val="0.6893674051174334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'عدد وقيمة العقود'!$B$15:$D$15</c:f>
              <c:strCache>
                <c:ptCount val="3"/>
                <c:pt idx="0">
                  <c:v>الربع الرابع 2023</c:v>
                </c:pt>
                <c:pt idx="1">
                  <c:v>الربع الثالث  2023</c:v>
                </c:pt>
                <c:pt idx="2">
                  <c:v>الربع الرابع 2022</c:v>
                </c:pt>
              </c:strCache>
            </c:strRef>
          </c:cat>
          <c:val>
            <c:numRef>
              <c:f>'عدد وقيمة العقود'!$B$16:$D$16</c:f>
              <c:numCache>
                <c:formatCode>#,##0</c:formatCode>
                <c:ptCount val="3"/>
                <c:pt idx="0">
                  <c:v>195</c:v>
                </c:pt>
                <c:pt idx="1">
                  <c:v>623</c:v>
                </c:pt>
                <c:pt idx="2" formatCode="General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8-4CD8-AA8B-D0F6933D7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730728304"/>
        <c:axId val="730722864"/>
        <c:axId val="0"/>
      </c:bar3DChart>
      <c:catAx>
        <c:axId val="73072830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722864"/>
        <c:crosses val="autoZero"/>
        <c:auto val="1"/>
        <c:lblAlgn val="ctr"/>
        <c:lblOffset val="100"/>
        <c:noMultiLvlLbl val="0"/>
      </c:catAx>
      <c:valAx>
        <c:axId val="730722864"/>
        <c:scaling>
          <c:orientation val="minMax"/>
          <c:min val="100"/>
        </c:scaling>
        <c:delete val="1"/>
        <c:axPos val="r"/>
        <c:numFmt formatCode="#,##0" sourceLinked="1"/>
        <c:majorTickMark val="none"/>
        <c:minorTickMark val="none"/>
        <c:tickLblPos val="nextTo"/>
        <c:crossAx val="73072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طبيعة الاصول المؤجرة حسب اجمالي قيمة العقود في الربع الرابع من العام </a:t>
            </a:r>
            <a:r>
              <a:rPr lang="en-US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'انواع الاصول'!$A$16:$A$19</c:f>
              <c:strCache>
                <c:ptCount val="4"/>
                <c:pt idx="0">
                  <c:v>مركبات للاستخدام الشخصي </c:v>
                </c:pt>
                <c:pt idx="1">
                  <c:v>مركبات للاستخدام التجاري </c:v>
                </c:pt>
                <c:pt idx="2">
                  <c:v>معدات هندسية وشاحنات ومركبات ثقيلة</c:v>
                </c:pt>
                <c:pt idx="3">
                  <c:v>مال منقول</c:v>
                </c:pt>
              </c:strCache>
            </c:strRef>
          </c:cat>
          <c:val>
            <c:numRef>
              <c:f>'انواع الاصول'!$C$16:$C$19</c:f>
              <c:numCache>
                <c:formatCode>0.00%</c:formatCode>
                <c:ptCount val="4"/>
                <c:pt idx="0">
                  <c:v>0.33221570888001462</c:v>
                </c:pt>
                <c:pt idx="1">
                  <c:v>0.53798231457803758</c:v>
                </c:pt>
                <c:pt idx="2">
                  <c:v>0.11830322971756556</c:v>
                </c:pt>
                <c:pt idx="3">
                  <c:v>1.1498746824382287E-2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7-405B-9C91-39A42670D7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50892447"/>
        <c:axId val="1850902015"/>
      </c:barChart>
      <c:catAx>
        <c:axId val="1850892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02015"/>
        <c:crosses val="autoZero"/>
        <c:auto val="1"/>
        <c:lblAlgn val="ctr"/>
        <c:lblOffset val="100"/>
        <c:noMultiLvlLbl val="0"/>
      </c:catAx>
      <c:valAx>
        <c:axId val="185090201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85089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r>
              <a:rPr lang="ar-JO" sz="1200"/>
              <a:t>طبيعة الاصول المؤجرة حسب عدد العقود في الربع الثالث من العام </a:t>
            </a:r>
            <a:r>
              <a:rPr lang="en-US" sz="1200"/>
              <a:t>2023</a:t>
            </a:r>
          </a:p>
        </c:rich>
      </c:tx>
      <c:layout>
        <c:manualLayout>
          <c:xMode val="edge"/>
          <c:yMode val="edge"/>
          <c:x val="0.1331666666666666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'انواع الاصول'!$A$11:$A$14</c:f>
              <c:strCache>
                <c:ptCount val="4"/>
                <c:pt idx="0">
                  <c:v>مركبات للاستخدام الشخصي </c:v>
                </c:pt>
                <c:pt idx="1">
                  <c:v>مركبات للاستخدام التجاري </c:v>
                </c:pt>
                <c:pt idx="2">
                  <c:v>معدات هندسية وشاحنات ومركبات ثقيلة</c:v>
                </c:pt>
                <c:pt idx="3">
                  <c:v>مال منقول</c:v>
                </c:pt>
              </c:strCache>
            </c:strRef>
          </c:cat>
          <c:val>
            <c:numRef>
              <c:f>'انواع الاصول'!$D$11:$D$14</c:f>
              <c:numCache>
                <c:formatCode>0.00%</c:formatCode>
                <c:ptCount val="4"/>
                <c:pt idx="0">
                  <c:v>0.7319422150882825</c:v>
                </c:pt>
                <c:pt idx="1">
                  <c:v>0.2552166934189406</c:v>
                </c:pt>
                <c:pt idx="2">
                  <c:v>8.0256821829855531E-3</c:v>
                </c:pt>
                <c:pt idx="3">
                  <c:v>4.815409309791332E-3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2-4E30-8380-DFAE79450F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15097647"/>
        <c:axId val="2115100975"/>
      </c:barChart>
      <c:catAx>
        <c:axId val="2115097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endParaRPr lang="en-US"/>
          </a:p>
        </c:txPr>
        <c:crossAx val="2115100975"/>
        <c:crosses val="autoZero"/>
        <c:auto val="1"/>
        <c:lblAlgn val="ctr"/>
        <c:lblOffset val="100"/>
        <c:noMultiLvlLbl val="0"/>
      </c:catAx>
      <c:valAx>
        <c:axId val="211510097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11509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implified Arabic" panose="02020603050405020304" pitchFamily="18" charset="-78"/>
          <a:cs typeface="Simplified Arabic" panose="02020603050405020304" pitchFamily="18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200"/>
              <a:t>طبيعة الاصول المؤجرة حسب إجمالي قيمة العقود في الربع الثالث من العام </a:t>
            </a:r>
            <a:r>
              <a:rPr lang="en-US" sz="1200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'انواع الاصول'!$A$16:$A$19</c:f>
              <c:strCache>
                <c:ptCount val="4"/>
                <c:pt idx="0">
                  <c:v>مركبات للاستخدام الشخصي </c:v>
                </c:pt>
                <c:pt idx="1">
                  <c:v>مركبات للاستخدام التجاري </c:v>
                </c:pt>
                <c:pt idx="2">
                  <c:v>معدات هندسية وشاحنات ومركبات ثقيلة</c:v>
                </c:pt>
                <c:pt idx="3">
                  <c:v>مال منقول</c:v>
                </c:pt>
              </c:strCache>
            </c:strRef>
          </c:cat>
          <c:val>
            <c:numRef>
              <c:f>'انواع الاصول'!$D$16:$D$19</c:f>
              <c:numCache>
                <c:formatCode>0.00%</c:formatCode>
                <c:ptCount val="4"/>
                <c:pt idx="0">
                  <c:v>0.57222116657147903</c:v>
                </c:pt>
                <c:pt idx="1">
                  <c:v>0.35362382613080046</c:v>
                </c:pt>
                <c:pt idx="2">
                  <c:v>2.6323700963057934E-2</c:v>
                </c:pt>
                <c:pt idx="3">
                  <c:v>4.7831306334662614E-2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C-438F-B831-E214E1E56A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50892447"/>
        <c:axId val="1850902015"/>
      </c:barChart>
      <c:catAx>
        <c:axId val="1850892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endParaRPr lang="en-US"/>
          </a:p>
        </c:txPr>
        <c:crossAx val="1850902015"/>
        <c:crosses val="autoZero"/>
        <c:auto val="1"/>
        <c:lblAlgn val="ctr"/>
        <c:lblOffset val="100"/>
        <c:noMultiLvlLbl val="0"/>
      </c:catAx>
      <c:valAx>
        <c:axId val="185090201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85089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r>
              <a:rPr lang="ar-JO" sz="1100"/>
              <a:t>التوزيع الجغرافي لعدد عقود التأجير التمويلي للربع الرابع من العام </a:t>
            </a:r>
            <a:r>
              <a:rPr lang="en-US" sz="1100"/>
              <a:t>2023</a:t>
            </a:r>
          </a:p>
        </c:rich>
      </c:tx>
      <c:layout>
        <c:manualLayout>
          <c:xMode val="edge"/>
          <c:yMode val="edge"/>
          <c:x val="0.1378888888888888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title>
    <c:autoTitleDeleted val="0"/>
    <c:view3D>
      <c:rotX val="5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6937190142898809"/>
          <c:w val="0.81388888888888888"/>
          <c:h val="0.528755832604257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60E-44CE-8351-FF56165EFC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60E-44CE-8351-FF56165EFC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60E-44CE-8351-FF56165EFC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60E-44CE-8351-FF56165EFC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60E-44CE-8351-FF56165EFC0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F60E-44CE-8351-FF56165EFC0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60E-44CE-8351-FF56165EFC0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60E-44CE-8351-FF56165EFC0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60E-44CE-8351-FF56165EFC0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F60E-44CE-8351-FF56165EFC0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F60E-44CE-8351-FF56165EFC0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343B-4B10-AAED-4153DA395B7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'التوزيع الجغرافي'!$A$2:$A$12</c:f>
              <c:strCache>
                <c:ptCount val="11"/>
                <c:pt idx="0">
                  <c:v>رام الله</c:v>
                </c:pt>
                <c:pt idx="1">
                  <c:v>نابلس</c:v>
                </c:pt>
                <c:pt idx="2">
                  <c:v>الخليل</c:v>
                </c:pt>
                <c:pt idx="3">
                  <c:v>جنين</c:v>
                </c:pt>
                <c:pt idx="4">
                  <c:v>طولكرم</c:v>
                </c:pt>
                <c:pt idx="5">
                  <c:v>بيت لحم </c:v>
                </c:pt>
                <c:pt idx="6">
                  <c:v>القدس</c:v>
                </c:pt>
                <c:pt idx="7">
                  <c:v>قلقيلية</c:v>
                </c:pt>
                <c:pt idx="8">
                  <c:v>سلفيت</c:v>
                </c:pt>
                <c:pt idx="9">
                  <c:v>اريحا </c:v>
                </c:pt>
                <c:pt idx="10">
                  <c:v>طوباس</c:v>
                </c:pt>
              </c:strCache>
            </c:strRef>
          </c:cat>
          <c:val>
            <c:numRef>
              <c:f>'التوزيع الجغرافي'!$C$2:$C$12</c:f>
              <c:numCache>
                <c:formatCode>0.0%</c:formatCode>
                <c:ptCount val="11"/>
                <c:pt idx="0">
                  <c:v>0.41025641025641024</c:v>
                </c:pt>
                <c:pt idx="1">
                  <c:v>0.18461538461538463</c:v>
                </c:pt>
                <c:pt idx="2">
                  <c:v>0.11282051282051282</c:v>
                </c:pt>
                <c:pt idx="3">
                  <c:v>7.179487179487179E-2</c:v>
                </c:pt>
                <c:pt idx="4">
                  <c:v>6.6666666666666666E-2</c:v>
                </c:pt>
                <c:pt idx="5">
                  <c:v>5.128205128205128E-2</c:v>
                </c:pt>
                <c:pt idx="6">
                  <c:v>2.0512820512820513E-2</c:v>
                </c:pt>
                <c:pt idx="7">
                  <c:v>2.0512820512820513E-2</c:v>
                </c:pt>
                <c:pt idx="8">
                  <c:v>4.1025641025641026E-2</c:v>
                </c:pt>
                <c:pt idx="9">
                  <c:v>1.0256410256410256E-2</c:v>
                </c:pt>
                <c:pt idx="10">
                  <c:v>1.0256410256410256E-2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0E-44CE-8351-FF56165EFC0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implified Arabic" panose="02020603050405020304" pitchFamily="18" charset="-78"/>
          <a:cs typeface="Simplified Arabic" panose="02020603050405020304" pitchFamily="18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100">
                <a:cs typeface="Simplified Arabic" panose="02010000000000000000" pitchFamily="2" charset="-78"/>
              </a:rPr>
              <a:t>التوزيع الجغرافي لاجمالي قيمة</a:t>
            </a:r>
            <a:r>
              <a:rPr lang="ar-JO" sz="1100" baseline="0">
                <a:cs typeface="Simplified Arabic" panose="02010000000000000000" pitchFamily="2" charset="-78"/>
              </a:rPr>
              <a:t> عقود التأجير التمويلي كما بنهاية الربع الرابع من العام </a:t>
            </a:r>
            <a:r>
              <a:rPr lang="en-US" sz="1100" baseline="0">
                <a:cs typeface="Simplified Arabic" panose="02010000000000000000" pitchFamily="2" charset="-78"/>
              </a:rPr>
              <a:t>2023</a:t>
            </a:r>
            <a:endParaRPr lang="en-US" sz="1100">
              <a:cs typeface="Simplified Arabic" panose="02010000000000000000" pitchFamily="2" charset="-78"/>
            </a:endParaRPr>
          </a:p>
        </c:rich>
      </c:tx>
      <c:layout>
        <c:manualLayout>
          <c:xMode val="edge"/>
          <c:yMode val="edge"/>
          <c:x val="0.1378888888888888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6937190142898809"/>
          <c:w val="0.81388888888888888"/>
          <c:h val="0.528755832604257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737-4BA4-B372-820C734E73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737-4BA4-B372-820C734E73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737-4BA4-B372-820C734E73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737-4BA4-B372-820C734E73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737-4BA4-B372-820C734E73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737-4BA4-B372-820C734E73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737-4BA4-B372-820C734E73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7737-4BA4-B372-820C734E73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7737-4BA4-B372-820C734E73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7737-4BA4-B372-820C734E73C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7737-4BA4-B372-820C734E73C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7737-4BA4-B372-820C734E73C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'التوزيع الجغرافي'!$A$6:$A$12</c:f>
              <c:strCache>
                <c:ptCount val="7"/>
                <c:pt idx="0">
                  <c:v>طولكرم</c:v>
                </c:pt>
                <c:pt idx="1">
                  <c:v>بيت لحم </c:v>
                </c:pt>
                <c:pt idx="2">
                  <c:v>القدس</c:v>
                </c:pt>
                <c:pt idx="3">
                  <c:v>قلقيلية</c:v>
                </c:pt>
                <c:pt idx="4">
                  <c:v>سلفيت</c:v>
                </c:pt>
                <c:pt idx="5">
                  <c:v>اريحا </c:v>
                </c:pt>
                <c:pt idx="6">
                  <c:v>طوباس</c:v>
                </c:pt>
              </c:strCache>
            </c:strRef>
          </c:cat>
          <c:val>
            <c:numRef>
              <c:f>'التوزيع الجغرافي'!$E$6:$E$12</c:f>
              <c:numCache>
                <c:formatCode>0.0%</c:formatCode>
                <c:ptCount val="7"/>
                <c:pt idx="0">
                  <c:v>5.4436147669927132E-2</c:v>
                </c:pt>
                <c:pt idx="1">
                  <c:v>2.5183445599881785E-2</c:v>
                </c:pt>
                <c:pt idx="2">
                  <c:v>1.1200862084375481E-2</c:v>
                </c:pt>
                <c:pt idx="3">
                  <c:v>7.897594945657992E-3</c:v>
                </c:pt>
                <c:pt idx="4">
                  <c:v>2.1612230642703026E-2</c:v>
                </c:pt>
                <c:pt idx="5">
                  <c:v>4.2899670427894485E-2</c:v>
                </c:pt>
                <c:pt idx="6">
                  <c:v>5.1224918009019054E-3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737-4BA4-B372-820C734E73C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200"/>
              <a:t>التوزيع الجغرافي لعدد عقود</a:t>
            </a:r>
            <a:r>
              <a:rPr lang="ar-JO" sz="1200" baseline="0"/>
              <a:t> التأجير التمويلي في الربع الرابع من العام  </a:t>
            </a:r>
            <a:r>
              <a:rPr lang="en-US" sz="1200" baseline="0"/>
              <a:t>2023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98381452318461"/>
          <c:y val="0.27474074074074079"/>
          <c:w val="0.86601618547681536"/>
          <c:h val="0.558160979877515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'التوزيع الجغرافي'!$A$2:$A$12</c:f>
              <c:strCache>
                <c:ptCount val="11"/>
                <c:pt idx="0">
                  <c:v>رام الله</c:v>
                </c:pt>
                <c:pt idx="1">
                  <c:v>نابلس</c:v>
                </c:pt>
                <c:pt idx="2">
                  <c:v>الخليل</c:v>
                </c:pt>
                <c:pt idx="3">
                  <c:v>جنين</c:v>
                </c:pt>
                <c:pt idx="4">
                  <c:v>طولكرم</c:v>
                </c:pt>
                <c:pt idx="5">
                  <c:v>بيت لحم </c:v>
                </c:pt>
                <c:pt idx="6">
                  <c:v>القدس</c:v>
                </c:pt>
                <c:pt idx="7">
                  <c:v>قلقيلية</c:v>
                </c:pt>
                <c:pt idx="8">
                  <c:v>سلفيت</c:v>
                </c:pt>
                <c:pt idx="9">
                  <c:v>اريحا </c:v>
                </c:pt>
                <c:pt idx="10">
                  <c:v>طوباس</c:v>
                </c:pt>
              </c:strCache>
            </c:strRef>
          </c:cat>
          <c:val>
            <c:numRef>
              <c:f>'التوزيع الجغرافي'!$C$2:$C$12</c:f>
              <c:numCache>
                <c:formatCode>0.0%</c:formatCode>
                <c:ptCount val="11"/>
                <c:pt idx="0">
                  <c:v>0.41025641025641024</c:v>
                </c:pt>
                <c:pt idx="1">
                  <c:v>0.18461538461538463</c:v>
                </c:pt>
                <c:pt idx="2">
                  <c:v>0.11282051282051282</c:v>
                </c:pt>
                <c:pt idx="3">
                  <c:v>7.179487179487179E-2</c:v>
                </c:pt>
                <c:pt idx="4">
                  <c:v>6.6666666666666666E-2</c:v>
                </c:pt>
                <c:pt idx="5">
                  <c:v>5.128205128205128E-2</c:v>
                </c:pt>
                <c:pt idx="6">
                  <c:v>2.0512820512820513E-2</c:v>
                </c:pt>
                <c:pt idx="7">
                  <c:v>2.0512820512820513E-2</c:v>
                </c:pt>
                <c:pt idx="8">
                  <c:v>4.1025641025641026E-2</c:v>
                </c:pt>
                <c:pt idx="9">
                  <c:v>1.0256410256410256E-2</c:v>
                </c:pt>
                <c:pt idx="10">
                  <c:v>1.0256410256410256E-2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C-401B-8ADF-64390C5DF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88776144"/>
        <c:axId val="1874158032"/>
      </c:barChart>
      <c:catAx>
        <c:axId val="208877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158032"/>
        <c:crosses val="autoZero"/>
        <c:auto val="0"/>
        <c:lblAlgn val="ctr"/>
        <c:lblOffset val="100"/>
        <c:noMultiLvlLbl val="0"/>
      </c:catAx>
      <c:valAx>
        <c:axId val="187415803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08877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r>
              <a:rPr lang="ar-JO" sz="1200"/>
              <a:t>تطور اجمالي قيمة عقود التأجير التمويلي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4355630123484"/>
          <c:y val="0.1757975797579758"/>
          <c:w val="0.77003480114402789"/>
          <c:h val="0.7093585579030343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'عدد وقيمة العقود'!$E$15:$G$15</c:f>
              <c:strCache>
                <c:ptCount val="3"/>
                <c:pt idx="0">
                  <c:v>الربع الرابع 2023</c:v>
                </c:pt>
                <c:pt idx="1">
                  <c:v>الربع الثالث  2023</c:v>
                </c:pt>
                <c:pt idx="2">
                  <c:v>الربع الرابع 2022</c:v>
                </c:pt>
              </c:strCache>
            </c:strRef>
          </c:cat>
          <c:val>
            <c:numRef>
              <c:f>'عدد وقيمة العقود'!$E$16:$G$16</c:f>
              <c:numCache>
                <c:formatCode>_(* #,##0_);_(* \(#,##0\);_(* "-"??_);_(@_)</c:formatCode>
                <c:ptCount val="3"/>
                <c:pt idx="0">
                  <c:v>16167327</c:v>
                </c:pt>
                <c:pt idx="1">
                  <c:v>33502242</c:v>
                </c:pt>
                <c:pt idx="2">
                  <c:v>34920147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C-4154-9404-71F131150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605705040"/>
        <c:axId val="924594848"/>
        <c:axId val="0"/>
      </c:bar3DChart>
      <c:catAx>
        <c:axId val="60570504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594848"/>
        <c:crosses val="autoZero"/>
        <c:auto val="1"/>
        <c:lblAlgn val="ctr"/>
        <c:lblOffset val="100"/>
        <c:noMultiLvlLbl val="0"/>
      </c:catAx>
      <c:valAx>
        <c:axId val="924594848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endParaRPr lang="en-US"/>
          </a:p>
        </c:txPr>
        <c:crossAx val="605705040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cap="all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Simplified Arabic" panose="02020603050405020304" pitchFamily="18" charset="-78"/>
                      <a:ea typeface="+mn-ea"/>
                      <a:cs typeface="Simplified Arabic" panose="02020603050405020304" pitchFamily="18" charset="-78"/>
                    </a:defRPr>
                  </a:pPr>
                  <a:r>
                    <a:rPr lang="ar-JO" b="1"/>
                    <a:t>مليون</a:t>
                  </a:r>
                  <a:r>
                    <a:rPr lang="ar-JO" b="1" baseline="0"/>
                    <a:t> دولار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implified Arabic" panose="02020603050405020304" pitchFamily="18" charset="-78"/>
          <a:cs typeface="Simplified Arabic" panose="02020603050405020304" pitchFamily="18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عدد عقود التأجير التمويلي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943982757761E-2"/>
                  <c:y val="-4.9413265572879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5-4208-AD42-0C7CF0117EE0}"/>
                </c:ext>
              </c:extLst>
            </c:dLbl>
            <c:dLbl>
              <c:idx val="1"/>
              <c:layout>
                <c:manualLayout>
                  <c:x val="5.5555555555555558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5-4208-AD42-0C7CF0117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'عدد وقيمة العقود سنوي'!$B$4:$B$5</c:f>
              <c:strCache>
                <c:ptCount val="2"/>
                <c:pt idx="0">
                  <c:v>العام 2022</c:v>
                </c:pt>
                <c:pt idx="1">
                  <c:v>العام 2023</c:v>
                </c:pt>
              </c:strCache>
            </c:strRef>
          </c:cat>
          <c:val>
            <c:numRef>
              <c:f>'عدد وقيمة العقود سنوي'!$C$4:$C$5</c:f>
              <c:numCache>
                <c:formatCode>_(* #,##0_);_(* \(#,##0\);_(* "-"??_);_(@_)</c:formatCode>
                <c:ptCount val="2"/>
                <c:pt idx="0">
                  <c:v>2800</c:v>
                </c:pt>
                <c:pt idx="1">
                  <c:v>2431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208-AD42-0C7CF0117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6771872"/>
        <c:axId val="1792158192"/>
        <c:axId val="0"/>
      </c:bar3DChart>
      <c:catAx>
        <c:axId val="19967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158192"/>
        <c:crosses val="autoZero"/>
        <c:auto val="1"/>
        <c:lblAlgn val="ctr"/>
        <c:lblOffset val="100"/>
        <c:noMultiLvlLbl val="0"/>
      </c:catAx>
      <c:valAx>
        <c:axId val="179215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7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إجمالي قيمة عقود التأجير التمويلي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195359929039274E-2"/>
                  <c:y val="-4.9222047244094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85-44BC-9C28-B53CA8B0476E}"/>
                </c:ext>
              </c:extLst>
            </c:dLbl>
            <c:dLbl>
              <c:idx val="1"/>
              <c:layout>
                <c:manualLayout>
                  <c:x val="5.5555555555555558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85-44BC-9C28-B53CA8B0476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'عدد وقيمة العقود سنوي'!$B$4:$B$5</c:f>
              <c:strCache>
                <c:ptCount val="2"/>
                <c:pt idx="0">
                  <c:v>العام 2022</c:v>
                </c:pt>
                <c:pt idx="1">
                  <c:v>العام 2023</c:v>
                </c:pt>
              </c:strCache>
            </c:strRef>
          </c:cat>
          <c:val>
            <c:numRef>
              <c:f>'عدد وقيمة العقود سنوي'!$D$4:$D$5</c:f>
              <c:numCache>
                <c:formatCode>_(* #,##0_);_(* \(#,##0\);_(* "-"??_);_(@_)</c:formatCode>
                <c:ptCount val="2"/>
                <c:pt idx="0">
                  <c:v>143141843</c:v>
                </c:pt>
                <c:pt idx="1">
                  <c:v>122157516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5-44BC-9C28-B53CA8B047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6771872"/>
        <c:axId val="1792158192"/>
        <c:axId val="0"/>
      </c:bar3DChart>
      <c:catAx>
        <c:axId val="19967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158192"/>
        <c:crosses val="autoZero"/>
        <c:auto val="1"/>
        <c:lblAlgn val="ctr"/>
        <c:lblOffset val="100"/>
        <c:noMultiLvlLbl val="0"/>
      </c:catAx>
      <c:valAx>
        <c:axId val="179215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77187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نوع المستأجرين حسب عدد العقود في الربع الرابع من العام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23-4011-A0AF-14F2DF8E9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23-4011-A0AF-14F2DF8E9A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'نوع المستاجر'!$A$4:$A$5</c:f>
              <c:strCache>
                <c:ptCount val="2"/>
                <c:pt idx="0">
                  <c:v>فرد</c:v>
                </c:pt>
                <c:pt idx="1">
                  <c:v>شركة</c:v>
                </c:pt>
              </c:strCache>
            </c:strRef>
          </c:cat>
          <c:val>
            <c:numRef>
              <c:f>'نوع المستاجر'!$C$4:$C$5</c:f>
              <c:numCache>
                <c:formatCode>0%</c:formatCode>
                <c:ptCount val="2"/>
                <c:pt idx="0">
                  <c:v>0.7384615384615385</c:v>
                </c:pt>
                <c:pt idx="1">
                  <c:v>0.26153846153846155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3-4011-A0AF-14F2DF8E9A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نوع المستأجرين حسب اجمالي قيمة العقود في الربع الرابع من العام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A2-4FB9-BDE8-C2D67283B4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A2-4FB9-BDE8-C2D67283B4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'نوع المستاجر'!$A$4:$A$5</c:f>
              <c:strCache>
                <c:ptCount val="2"/>
                <c:pt idx="0">
                  <c:v>فرد</c:v>
                </c:pt>
                <c:pt idx="1">
                  <c:v>شركة</c:v>
                </c:pt>
              </c:strCache>
            </c:strRef>
          </c:cat>
          <c:val>
            <c:numRef>
              <c:f>'نوع المستاجر'!$E$4:$E$5</c:f>
              <c:numCache>
                <c:formatCode>0%</c:formatCode>
                <c:ptCount val="2"/>
                <c:pt idx="0">
                  <c:v>0.38005385800633584</c:v>
                </c:pt>
                <c:pt idx="1">
                  <c:v>0.61994614199366416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A2-4FB9-BDE8-C2D67283B4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r>
              <a:rPr lang="ar-JO" sz="1200"/>
              <a:t>نوع المستأجرين حسب عدد العقود في الربع الرابع من العام 2022</a:t>
            </a:r>
            <a:endParaRPr lang="en-US" sz="1200"/>
          </a:p>
        </c:rich>
      </c:tx>
      <c:layout>
        <c:manualLayout>
          <c:xMode val="edge"/>
          <c:yMode val="edge"/>
          <c:x val="0.10049882123850369"/>
          <c:y val="3.65296803652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AC-473F-945F-F98CD08DB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AC-473F-945F-F98CD08DBB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'نوع المستاجر'!$A$4:$A$5</c:f>
              <c:strCache>
                <c:ptCount val="2"/>
                <c:pt idx="0">
                  <c:v>فرد</c:v>
                </c:pt>
                <c:pt idx="1">
                  <c:v>شركة</c:v>
                </c:pt>
              </c:strCache>
            </c:strRef>
          </c:cat>
          <c:val>
            <c:numRef>
              <c:f>'نوع المستاجر'!$G$4:$G$5</c:f>
              <c:numCache>
                <c:formatCode>0%</c:formatCode>
                <c:ptCount val="2"/>
                <c:pt idx="0">
                  <c:v>0.82822902796271636</c:v>
                </c:pt>
                <c:pt idx="1">
                  <c:v>0.17177097203728361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C-473F-945F-F98CD08DBB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implified Arabic" panose="02020603050405020304" pitchFamily="18" charset="-78"/>
          <a:cs typeface="Simplified Arabic" panose="02020603050405020304" pitchFamily="18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Simplified Arabic" panose="02020603050405020304" pitchFamily="18" charset="-78"/>
                <a:ea typeface="+mn-ea"/>
                <a:cs typeface="Simplified Arabic" panose="02020603050405020304" pitchFamily="18" charset="-78"/>
              </a:defRPr>
            </a:pPr>
            <a:r>
              <a:rPr lang="ar-JO" sz="1200"/>
              <a:t>نوع المستأجرين حسب اجمالي قيمة العقود في الربع الرابع من العام 2022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2C-4054-9E30-27E017E215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2C-4054-9E30-27E017E21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implified Arabic" panose="02020603050405020304" pitchFamily="18" charset="-78"/>
                    <a:ea typeface="+mn-ea"/>
                    <a:cs typeface="Simplified Arabic" panose="02020603050405020304" pitchFamily="18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'نوع المستاجر'!$A$4:$A$5</c:f>
              <c:strCache>
                <c:ptCount val="2"/>
                <c:pt idx="0">
                  <c:v>فرد</c:v>
                </c:pt>
                <c:pt idx="1">
                  <c:v>شركة</c:v>
                </c:pt>
              </c:strCache>
            </c:strRef>
          </c:cat>
          <c:val>
            <c:numRef>
              <c:f>'نوع المستاجر'!$I$4:$I$5</c:f>
              <c:numCache>
                <c:formatCode>0%</c:formatCode>
                <c:ptCount val="2"/>
                <c:pt idx="0">
                  <c:v>0.66601466482944649</c:v>
                </c:pt>
                <c:pt idx="1">
                  <c:v>0.33398533517055357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2C-4054-9E30-27E017E215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implified Arabic" panose="02020603050405020304" pitchFamily="18" charset="-78"/>
          <a:cs typeface="Simplified Arabic" panose="02020603050405020304" pitchFamily="18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طبيعة الاصول المؤجرة حسب عدد العقود في الرب</a:t>
            </a:r>
            <a:r>
              <a:rPr lang="ar-JO" baseline="0"/>
              <a:t>ع الرابع</a:t>
            </a:r>
            <a:r>
              <a:rPr lang="ar-JO"/>
              <a:t> من العام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1331666666666666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'انواع الاصول'!$A$11:$A$14</c:f>
              <c:strCache>
                <c:ptCount val="4"/>
                <c:pt idx="0">
                  <c:v>مركبات للاستخدام الشخصي </c:v>
                </c:pt>
                <c:pt idx="1">
                  <c:v>مركبات للاستخدام التجاري </c:v>
                </c:pt>
                <c:pt idx="2">
                  <c:v>معدات هندسية وشاحنات ومركبات ثقيلة</c:v>
                </c:pt>
                <c:pt idx="3">
                  <c:v>مال منقول</c:v>
                </c:pt>
              </c:strCache>
            </c:strRef>
          </c:cat>
          <c:val>
            <c:numRef>
              <c:f>'انواع الاصول'!$C$11:$C$14</c:f>
              <c:numCache>
                <c:formatCode>0.00%</c:formatCode>
                <c:ptCount val="4"/>
                <c:pt idx="0">
                  <c:v>0.62051282051282053</c:v>
                </c:pt>
                <c:pt idx="1">
                  <c:v>0.34358974358974359</c:v>
                </c:pt>
                <c:pt idx="2">
                  <c:v>2.564102564102564E-2</c:v>
                </c:pt>
                <c:pt idx="3">
                  <c:v>1.0256410256410256E-2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5-46E6-A043-ADAF5C2F86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115097647"/>
        <c:axId val="2115100975"/>
      </c:barChart>
      <c:catAx>
        <c:axId val="2115097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100975"/>
        <c:crosses val="autoZero"/>
        <c:auto val="1"/>
        <c:lblAlgn val="ctr"/>
        <c:lblOffset val="100"/>
        <c:noMultiLvlLbl val="0"/>
      </c:catAx>
      <c:valAx>
        <c:axId val="211510097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11509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22</xdr:row>
      <xdr:rowOff>47624</xdr:rowOff>
    </xdr:from>
    <xdr:to>
      <xdr:col>6</xdr:col>
      <xdr:colOff>142875</xdr:colOff>
      <xdr:row>36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22</xdr:row>
      <xdr:rowOff>28575</xdr:rowOff>
    </xdr:from>
    <xdr:to>
      <xdr:col>15</xdr:col>
      <xdr:colOff>552449</xdr:colOff>
      <xdr:row>36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12</xdr:row>
      <xdr:rowOff>9525</xdr:rowOff>
    </xdr:from>
    <xdr:to>
      <xdr:col>6</xdr:col>
      <xdr:colOff>428625</xdr:colOff>
      <xdr:row>24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488C92-E8F2-4154-B8E0-B832B1097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12</xdr:row>
      <xdr:rowOff>47626</xdr:rowOff>
    </xdr:from>
    <xdr:to>
      <xdr:col>15</xdr:col>
      <xdr:colOff>295275</xdr:colOff>
      <xdr:row>24</xdr:row>
      <xdr:rowOff>142876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4D1CE0-66F6-4582-87C6-E2D9897F0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10</xdr:row>
      <xdr:rowOff>100012</xdr:rowOff>
    </xdr:from>
    <xdr:to>
      <xdr:col>15</xdr:col>
      <xdr:colOff>76200</xdr:colOff>
      <xdr:row>25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10</xdr:row>
      <xdr:rowOff>90487</xdr:rowOff>
    </xdr:from>
    <xdr:to>
      <xdr:col>8</xdr:col>
      <xdr:colOff>0</xdr:colOff>
      <xdr:row>25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476250</xdr:colOff>
      <xdr:row>29</xdr:row>
      <xdr:rowOff>9524</xdr:rowOff>
    </xdr:from>
    <xdr:to>
      <xdr:col>7</xdr:col>
      <xdr:colOff>723901</xdr:colOff>
      <xdr:row>39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26</xdr:row>
      <xdr:rowOff>147638</xdr:rowOff>
    </xdr:from>
    <xdr:to>
      <xdr:col>13</xdr:col>
      <xdr:colOff>600075</xdr:colOff>
      <xdr:row>39</xdr:row>
      <xdr:rowOff>161926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333375</xdr:rowOff>
    </xdr:from>
    <xdr:to>
      <xdr:col>14</xdr:col>
      <xdr:colOff>123825</xdr:colOff>
      <xdr:row>19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533400</xdr:colOff>
      <xdr:row>8</xdr:row>
      <xdr:rowOff>266700</xdr:rowOff>
    </xdr:from>
    <xdr:to>
      <xdr:col>22</xdr:col>
      <xdr:colOff>66675</xdr:colOff>
      <xdr:row>19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24</xdr:row>
      <xdr:rowOff>47625</xdr:rowOff>
    </xdr:from>
    <xdr:to>
      <xdr:col>11</xdr:col>
      <xdr:colOff>342900</xdr:colOff>
      <xdr:row>37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276225</xdr:colOff>
      <xdr:row>23</xdr:row>
      <xdr:rowOff>0</xdr:rowOff>
    </xdr:from>
    <xdr:to>
      <xdr:col>19</xdr:col>
      <xdr:colOff>190500</xdr:colOff>
      <xdr:row>35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5DB6C2F-41C6-454A-A585-F27D6E60A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66675</xdr:rowOff>
    </xdr:from>
    <xdr:to>
      <xdr:col>8</xdr:col>
      <xdr:colOff>133350</xdr:colOff>
      <xdr:row>28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14</xdr:row>
      <xdr:rowOff>95250</xdr:rowOff>
    </xdr:from>
    <xdr:to>
      <xdr:col>16</xdr:col>
      <xdr:colOff>438150</xdr:colOff>
      <xdr:row>27</xdr:row>
      <xdr:rowOff>76198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76201</xdr:colOff>
      <xdr:row>2</xdr:row>
      <xdr:rowOff>200025</xdr:rowOff>
    </xdr:from>
    <xdr:to>
      <xdr:col>15</xdr:col>
      <xdr:colOff>219075</xdr:colOff>
      <xdr:row>10</xdr:row>
      <xdr:rowOff>247650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220BAF-1573-4874-898D-CADA799C02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rightToLeft="1" tabSelected="1" workbookViewId="0">
      <selection activeCell="I32" sqref="I32"/>
    </sheetView>
  </sheetViews>
  <sheetFormatPr defaultRowHeight="15" x14ac:dyDescent="0.25"/>
  <cols>
    <col min="1" max="1" width="13.7109375" customWidth="1"/>
    <col min="2" max="2" width="15.42578125" customWidth="1"/>
    <col min="3" max="3" width="13.7109375" bestFit="1" customWidth="1"/>
    <col min="4" max="4" width="15" customWidth="1"/>
    <col min="5" max="5" width="13.7109375" customWidth="1"/>
    <col min="6" max="6" width="15" customWidth="1"/>
    <col min="7" max="7" width="14.7109375" customWidth="1"/>
    <col min="8" max="10" width="12.7109375" customWidth="1"/>
    <col min="11" max="11" width="15.85546875" customWidth="1"/>
    <col min="12" max="12" width="7" bestFit="1" customWidth="1"/>
    <col min="13" max="13" width="10.140625" bestFit="1" customWidth="1"/>
    <col min="21" max="21" width="16" customWidth="1"/>
  </cols>
  <sheetData>
    <row r="1" spans="1:23" ht="21.75" customHeight="1" x14ac:dyDescent="0.25"/>
    <row r="2" spans="1:23" ht="23.25" customHeight="1" x14ac:dyDescent="0.25">
      <c r="B2" s="78" t="s">
        <v>47</v>
      </c>
      <c r="C2" s="78"/>
      <c r="D2" s="78"/>
      <c r="E2" s="78"/>
      <c r="F2" s="78"/>
      <c r="G2" s="70"/>
      <c r="H2" s="72" t="s">
        <v>48</v>
      </c>
      <c r="I2" s="48"/>
      <c r="J2" s="48"/>
      <c r="K2" s="78" t="s">
        <v>46</v>
      </c>
      <c r="L2" s="78"/>
      <c r="M2" s="78"/>
      <c r="N2" s="78"/>
    </row>
    <row r="3" spans="1:23" ht="23.25" customHeight="1" x14ac:dyDescent="0.25">
      <c r="B3" s="4" t="s">
        <v>0</v>
      </c>
      <c r="C3" s="4" t="s">
        <v>10</v>
      </c>
      <c r="D3" s="4" t="s">
        <v>8</v>
      </c>
      <c r="E3" s="4" t="s">
        <v>9</v>
      </c>
      <c r="F3" s="4" t="s">
        <v>8</v>
      </c>
      <c r="G3" s="4"/>
      <c r="H3" s="4"/>
      <c r="I3" s="4"/>
      <c r="J3" s="4"/>
      <c r="K3" s="4" t="s">
        <v>10</v>
      </c>
      <c r="L3" s="4" t="s">
        <v>8</v>
      </c>
      <c r="M3" s="4" t="s">
        <v>9</v>
      </c>
      <c r="N3" s="4" t="s">
        <v>8</v>
      </c>
    </row>
    <row r="4" spans="1:23" ht="23.25" customHeight="1" x14ac:dyDescent="0.25">
      <c r="B4" s="25" t="s">
        <v>1</v>
      </c>
      <c r="C4" s="26">
        <v>72</v>
      </c>
      <c r="D4" s="73">
        <f>C4/C$12</f>
        <v>0.36923076923076925</v>
      </c>
      <c r="E4" s="77">
        <v>3711972</v>
      </c>
      <c r="F4" s="73">
        <f>E4/E$12</f>
        <v>0.22959713748599259</v>
      </c>
      <c r="G4" s="26">
        <v>142</v>
      </c>
      <c r="H4" s="27">
        <f>G4/G$12</f>
        <v>0.22792937399678972</v>
      </c>
      <c r="I4" s="75">
        <v>7310737</v>
      </c>
      <c r="J4" s="27">
        <f>I4/I$12</f>
        <v>0.21821635101316503</v>
      </c>
      <c r="K4" s="3">
        <v>181</v>
      </c>
      <c r="L4" s="37">
        <f t="shared" ref="L4:L11" si="0">K4/K$12</f>
        <v>0.24101198402130491</v>
      </c>
      <c r="M4" s="43">
        <v>7148532</v>
      </c>
      <c r="N4" s="44">
        <f t="shared" ref="N4:N11" si="1">M4/M$12</f>
        <v>0.20471082209361832</v>
      </c>
      <c r="O4" s="7"/>
    </row>
    <row r="5" spans="1:23" ht="23.25" customHeight="1" x14ac:dyDescent="0.25">
      <c r="B5" s="25" t="s">
        <v>2</v>
      </c>
      <c r="C5" s="26">
        <v>26</v>
      </c>
      <c r="D5" s="73">
        <f t="shared" ref="D5:D11" si="2">C5/C$12</f>
        <v>0.13333333333333333</v>
      </c>
      <c r="E5" s="77">
        <v>1831804</v>
      </c>
      <c r="F5" s="73">
        <f t="shared" ref="F5:F11" si="3">E5/E$12</f>
        <v>0.11330283602230598</v>
      </c>
      <c r="G5" s="26">
        <v>84</v>
      </c>
      <c r="H5" s="27">
        <f t="shared" ref="H5:H11" si="4">G5/G$12</f>
        <v>0.1348314606741573</v>
      </c>
      <c r="I5" s="75">
        <v>4192120</v>
      </c>
      <c r="J5" s="27">
        <f t="shared" ref="J5:J11" si="5">I5/I$12</f>
        <v>0.12512953610686711</v>
      </c>
      <c r="K5" s="3">
        <v>36</v>
      </c>
      <c r="L5" s="67">
        <f t="shared" si="0"/>
        <v>4.7936085219707054E-2</v>
      </c>
      <c r="M5" s="43">
        <v>1783556</v>
      </c>
      <c r="N5" s="44">
        <f t="shared" si="1"/>
        <v>5.1075271819445663E-2</v>
      </c>
      <c r="O5" s="7"/>
    </row>
    <row r="6" spans="1:23" ht="23.25" customHeight="1" x14ac:dyDescent="0.25">
      <c r="B6" s="25" t="s">
        <v>3</v>
      </c>
      <c r="C6" s="26">
        <v>43</v>
      </c>
      <c r="D6" s="73">
        <f t="shared" si="2"/>
        <v>0.22051282051282051</v>
      </c>
      <c r="E6" s="77">
        <v>4234538</v>
      </c>
      <c r="F6" s="73">
        <f t="shared" si="3"/>
        <v>0.26191948737104159</v>
      </c>
      <c r="G6" s="26">
        <v>282</v>
      </c>
      <c r="H6" s="27">
        <f t="shared" si="4"/>
        <v>0.45264847512038525</v>
      </c>
      <c r="I6" s="75">
        <v>12288485</v>
      </c>
      <c r="J6" s="27">
        <f t="shared" si="5"/>
        <v>0.36679589980873517</v>
      </c>
      <c r="K6" s="3">
        <v>369</v>
      </c>
      <c r="L6" s="67">
        <f t="shared" si="0"/>
        <v>0.49134487350199735</v>
      </c>
      <c r="M6" s="43">
        <v>14230526</v>
      </c>
      <c r="N6" s="44">
        <f t="shared" si="1"/>
        <v>0.40751621120037096</v>
      </c>
      <c r="O6" s="7"/>
    </row>
    <row r="7" spans="1:23" ht="23.25" customHeight="1" x14ac:dyDescent="0.25">
      <c r="B7" s="25" t="s">
        <v>4</v>
      </c>
      <c r="C7" s="26">
        <v>23</v>
      </c>
      <c r="D7" s="73">
        <f t="shared" si="2"/>
        <v>0.11794871794871795</v>
      </c>
      <c r="E7" s="77">
        <v>2087916</v>
      </c>
      <c r="F7" s="73">
        <f t="shared" si="3"/>
        <v>0.12914416835881404</v>
      </c>
      <c r="G7" s="26">
        <v>63</v>
      </c>
      <c r="H7" s="27">
        <f t="shared" si="4"/>
        <v>0.10112359550561797</v>
      </c>
      <c r="I7" s="75">
        <v>5529836</v>
      </c>
      <c r="J7" s="27">
        <f t="shared" si="5"/>
        <v>0.16505868472921903</v>
      </c>
      <c r="K7" s="3">
        <v>114</v>
      </c>
      <c r="L7" s="67">
        <f t="shared" si="0"/>
        <v>0.15179760319573901</v>
      </c>
      <c r="M7" s="43">
        <v>7550973</v>
      </c>
      <c r="N7" s="44">
        <f t="shared" si="1"/>
        <v>0.21623542993676401</v>
      </c>
      <c r="O7" s="7"/>
      <c r="S7" t="s">
        <v>1</v>
      </c>
      <c r="T7">
        <v>142</v>
      </c>
      <c r="U7">
        <v>0.22792937399678972</v>
      </c>
      <c r="W7">
        <v>0.21821635101316503</v>
      </c>
    </row>
    <row r="8" spans="1:23" ht="23.25" customHeight="1" x14ac:dyDescent="0.25">
      <c r="B8" s="25" t="s">
        <v>5</v>
      </c>
      <c r="C8" s="26">
        <v>13</v>
      </c>
      <c r="D8" s="73">
        <f t="shared" si="2"/>
        <v>6.6666666666666666E-2</v>
      </c>
      <c r="E8" s="77">
        <v>1036345</v>
      </c>
      <c r="F8" s="73">
        <f t="shared" si="3"/>
        <v>6.4101196196501745E-2</v>
      </c>
      <c r="G8" s="26">
        <v>19</v>
      </c>
      <c r="H8" s="27">
        <f t="shared" si="4"/>
        <v>3.0497592295345103E-2</v>
      </c>
      <c r="I8" s="75">
        <v>826092</v>
      </c>
      <c r="J8" s="27">
        <f t="shared" si="5"/>
        <v>2.4657812453268053E-2</v>
      </c>
      <c r="K8" s="3">
        <v>25</v>
      </c>
      <c r="L8" s="67">
        <f t="shared" si="0"/>
        <v>3.3288948069241014E-2</v>
      </c>
      <c r="M8" s="43">
        <v>1527005</v>
      </c>
      <c r="N8" s="44">
        <f t="shared" si="1"/>
        <v>4.3728481440814093E-2</v>
      </c>
      <c r="O8" s="7"/>
      <c r="S8" t="s">
        <v>2</v>
      </c>
      <c r="U8">
        <v>0.1348314606741573</v>
      </c>
      <c r="W8">
        <v>0.12512953610686711</v>
      </c>
    </row>
    <row r="9" spans="1:23" ht="23.25" customHeight="1" x14ac:dyDescent="0.25">
      <c r="B9" s="25" t="s">
        <v>6</v>
      </c>
      <c r="C9" s="26">
        <v>10</v>
      </c>
      <c r="D9" s="73">
        <f t="shared" si="2"/>
        <v>5.128205128205128E-2</v>
      </c>
      <c r="E9" s="77">
        <v>1355169</v>
      </c>
      <c r="F9" s="73">
        <f t="shared" si="3"/>
        <v>8.3821462880041955E-2</v>
      </c>
      <c r="G9" s="26">
        <v>29</v>
      </c>
      <c r="H9" s="27">
        <f t="shared" si="4"/>
        <v>4.6548956661316213E-2</v>
      </c>
      <c r="I9" s="75">
        <v>3162962</v>
      </c>
      <c r="J9" s="27">
        <f t="shared" si="5"/>
        <v>9.4410457664296024E-2</v>
      </c>
      <c r="K9" s="3">
        <v>17</v>
      </c>
      <c r="L9" s="67">
        <f t="shared" si="0"/>
        <v>2.2636484687083888E-2</v>
      </c>
      <c r="M9" s="43">
        <v>1367001</v>
      </c>
      <c r="N9" s="44">
        <f t="shared" si="1"/>
        <v>3.9146484692633168E-2</v>
      </c>
      <c r="O9" s="7"/>
      <c r="S9" t="s">
        <v>3</v>
      </c>
      <c r="U9">
        <v>0.45264847512038525</v>
      </c>
      <c r="W9">
        <v>0.36679589980873517</v>
      </c>
    </row>
    <row r="10" spans="1:23" ht="23.25" customHeight="1" x14ac:dyDescent="0.25">
      <c r="B10" s="25" t="s">
        <v>34</v>
      </c>
      <c r="C10" s="26">
        <v>4</v>
      </c>
      <c r="D10" s="73">
        <f t="shared" si="2"/>
        <v>2.0512820512820513E-2</v>
      </c>
      <c r="E10" s="77">
        <v>1601238</v>
      </c>
      <c r="F10" s="73">
        <f t="shared" si="3"/>
        <v>9.9041604094480179E-2</v>
      </c>
      <c r="G10" s="26">
        <v>4</v>
      </c>
      <c r="H10" s="27">
        <f t="shared" si="4"/>
        <v>6.420545746388443E-3</v>
      </c>
      <c r="I10" s="75">
        <v>192010</v>
      </c>
      <c r="J10" s="27">
        <f t="shared" si="5"/>
        <v>5.7312582244495756E-3</v>
      </c>
      <c r="K10" s="3">
        <v>1</v>
      </c>
      <c r="L10" s="67">
        <f t="shared" si="0"/>
        <v>1.3315579227696406E-3</v>
      </c>
      <c r="M10" s="43">
        <v>676181</v>
      </c>
      <c r="N10" s="44">
        <f t="shared" si="1"/>
        <v>1.9363635553996953E-2</v>
      </c>
      <c r="O10" s="7"/>
      <c r="S10" t="s">
        <v>5</v>
      </c>
      <c r="T10">
        <v>19</v>
      </c>
      <c r="U10">
        <v>3.0497592295345103E-2</v>
      </c>
      <c r="W10">
        <v>2.4657812453268053E-2</v>
      </c>
    </row>
    <row r="11" spans="1:23" ht="23.25" customHeight="1" x14ac:dyDescent="0.25">
      <c r="B11" s="25" t="s">
        <v>36</v>
      </c>
      <c r="C11" s="26">
        <v>4</v>
      </c>
      <c r="D11" s="73">
        <f t="shared" si="2"/>
        <v>2.0512820512820513E-2</v>
      </c>
      <c r="E11" s="77">
        <v>308345</v>
      </c>
      <c r="F11" s="73">
        <f t="shared" si="3"/>
        <v>1.907210759082191E-2</v>
      </c>
      <c r="G11" s="26">
        <v>0</v>
      </c>
      <c r="H11" s="27">
        <f t="shared" si="4"/>
        <v>0</v>
      </c>
      <c r="I11" s="76">
        <v>0</v>
      </c>
      <c r="J11" s="27">
        <f t="shared" si="5"/>
        <v>0</v>
      </c>
      <c r="K11" s="3">
        <v>8</v>
      </c>
      <c r="L11" s="67">
        <f t="shared" si="0"/>
        <v>1.0652463382157125E-2</v>
      </c>
      <c r="M11" s="43">
        <v>636373</v>
      </c>
      <c r="N11" s="44">
        <f t="shared" si="1"/>
        <v>1.8223663262356828E-2</v>
      </c>
      <c r="O11" s="7"/>
      <c r="S11" t="s">
        <v>6</v>
      </c>
      <c r="T11">
        <v>29</v>
      </c>
      <c r="U11">
        <v>4.6548956661316213E-2</v>
      </c>
      <c r="W11">
        <v>9.4410457664296024E-2</v>
      </c>
    </row>
    <row r="12" spans="1:23" ht="23.25" customHeight="1" thickBot="1" x14ac:dyDescent="0.3">
      <c r="B12" s="1" t="s">
        <v>7</v>
      </c>
      <c r="C12" s="8">
        <f t="shared" ref="C12:K12" si="6">SUM(C4:C11)</f>
        <v>195</v>
      </c>
      <c r="D12" s="9">
        <f t="shared" si="6"/>
        <v>1</v>
      </c>
      <c r="E12" s="10">
        <f t="shared" si="6"/>
        <v>16167327</v>
      </c>
      <c r="F12" s="9">
        <f t="shared" si="6"/>
        <v>1.0000000000000002</v>
      </c>
      <c r="G12" s="8">
        <f t="shared" si="6"/>
        <v>623</v>
      </c>
      <c r="H12" s="9">
        <f t="shared" si="6"/>
        <v>0.99999999999999989</v>
      </c>
      <c r="I12" s="10">
        <f t="shared" si="6"/>
        <v>33502242</v>
      </c>
      <c r="J12" s="9">
        <f t="shared" si="6"/>
        <v>0.99999999999999989</v>
      </c>
      <c r="K12" s="11">
        <f t="shared" si="6"/>
        <v>751</v>
      </c>
      <c r="L12" s="9">
        <v>1</v>
      </c>
      <c r="M12" s="12">
        <f>SUM(M4:M11)</f>
        <v>34920147</v>
      </c>
      <c r="N12" s="13">
        <v>1</v>
      </c>
      <c r="S12" t="s">
        <v>36</v>
      </c>
      <c r="T12">
        <v>0</v>
      </c>
      <c r="U12" s="42">
        <v>0</v>
      </c>
      <c r="V12">
        <v>0</v>
      </c>
      <c r="W12">
        <v>0</v>
      </c>
    </row>
    <row r="13" spans="1:23" ht="16.5" thickTop="1" thickBot="1" x14ac:dyDescent="0.3">
      <c r="S13" t="s">
        <v>35</v>
      </c>
      <c r="U13">
        <v>0</v>
      </c>
      <c r="W13">
        <v>0</v>
      </c>
    </row>
    <row r="14" spans="1:23" x14ac:dyDescent="0.25">
      <c r="B14" s="79" t="s">
        <v>11</v>
      </c>
      <c r="C14" s="80"/>
      <c r="D14" s="14"/>
      <c r="E14" s="80" t="s">
        <v>12</v>
      </c>
      <c r="F14" s="81"/>
      <c r="G14" s="49"/>
    </row>
    <row r="15" spans="1:23" x14ac:dyDescent="0.25">
      <c r="B15" s="15" t="s">
        <v>47</v>
      </c>
      <c r="C15" s="3" t="s">
        <v>49</v>
      </c>
      <c r="D15" s="6" t="s">
        <v>42</v>
      </c>
      <c r="E15" s="15" t="s">
        <v>47</v>
      </c>
      <c r="F15" s="3" t="s">
        <v>49</v>
      </c>
      <c r="G15" s="6" t="s">
        <v>42</v>
      </c>
    </row>
    <row r="16" spans="1:23" ht="23.25" customHeight="1" thickBot="1" x14ac:dyDescent="0.3">
      <c r="A16" s="3"/>
      <c r="B16" s="38">
        <f>C12</f>
        <v>195</v>
      </c>
      <c r="C16" s="74">
        <f>G12</f>
        <v>623</v>
      </c>
      <c r="D16" s="16">
        <f>K12</f>
        <v>751</v>
      </c>
      <c r="E16" s="17">
        <f>E12</f>
        <v>16167327</v>
      </c>
      <c r="F16" s="18">
        <f>I12</f>
        <v>33502242</v>
      </c>
      <c r="G16" s="18">
        <f>M12</f>
        <v>34920147</v>
      </c>
      <c r="H16" s="50"/>
      <c r="I16" s="50"/>
      <c r="J16" s="50"/>
    </row>
    <row r="17" spans="1:1" x14ac:dyDescent="0.25">
      <c r="A17" s="3"/>
    </row>
  </sheetData>
  <mergeCells count="4">
    <mergeCell ref="K2:N2"/>
    <mergeCell ref="B2:F2"/>
    <mergeCell ref="B14:C14"/>
    <mergeCell ref="E14:F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E5FA-F22E-4E90-A781-331E82EF07E7}">
  <dimension ref="B1:D5"/>
  <sheetViews>
    <sheetView rightToLeft="1" workbookViewId="0">
      <selection activeCell="I28" sqref="I28"/>
    </sheetView>
  </sheetViews>
  <sheetFormatPr defaultRowHeight="15" x14ac:dyDescent="0.25"/>
  <cols>
    <col min="3" max="3" width="10.5703125" bestFit="1" customWidth="1"/>
    <col min="4" max="4" width="16.28515625" bestFit="1" customWidth="1"/>
  </cols>
  <sheetData>
    <row r="1" spans="2:4" ht="28.5" customHeight="1" x14ac:dyDescent="0.25"/>
    <row r="2" spans="2:4" ht="28.5" customHeight="1" x14ac:dyDescent="0.25">
      <c r="B2" s="3"/>
    </row>
    <row r="3" spans="2:4" ht="28.5" customHeight="1" x14ac:dyDescent="0.25">
      <c r="B3" s="3"/>
      <c r="C3" s="3" t="s">
        <v>23</v>
      </c>
      <c r="D3" s="3" t="s">
        <v>45</v>
      </c>
    </row>
    <row r="4" spans="2:4" ht="28.5" customHeight="1" x14ac:dyDescent="0.25">
      <c r="B4" s="3" t="s">
        <v>44</v>
      </c>
      <c r="C4" s="75">
        <v>2800</v>
      </c>
      <c r="D4" s="75">
        <v>143141843</v>
      </c>
    </row>
    <row r="5" spans="2:4" ht="28.5" customHeight="1" x14ac:dyDescent="0.25">
      <c r="B5" s="3" t="s">
        <v>54</v>
      </c>
      <c r="C5" s="75">
        <v>2431</v>
      </c>
      <c r="D5" s="75">
        <v>122157516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"/>
  <sheetViews>
    <sheetView rightToLeft="1" workbookViewId="0">
      <selection activeCell="D9" sqref="D9"/>
    </sheetView>
  </sheetViews>
  <sheetFormatPr defaultRowHeight="15" x14ac:dyDescent="0.25"/>
  <cols>
    <col min="4" max="4" width="13.7109375" bestFit="1" customWidth="1"/>
    <col min="8" max="8" width="13.7109375" bestFit="1" customWidth="1"/>
    <col min="12" max="13" width="11.5703125" bestFit="1" customWidth="1"/>
    <col min="18" max="18" width="13.7109375" bestFit="1" customWidth="1"/>
    <col min="24" max="24" width="10.140625" bestFit="1" customWidth="1"/>
  </cols>
  <sheetData>
    <row r="1" spans="1:24" ht="15.75" thickBot="1" x14ac:dyDescent="0.3">
      <c r="D1" t="s">
        <v>43</v>
      </c>
    </row>
    <row r="2" spans="1:24" ht="28.5" customHeight="1" thickBot="1" x14ac:dyDescent="0.3">
      <c r="A2" s="79" t="s">
        <v>32</v>
      </c>
      <c r="B2" s="82" t="s">
        <v>51</v>
      </c>
      <c r="C2" s="83"/>
      <c r="D2" s="83"/>
      <c r="E2" s="84"/>
      <c r="F2" s="83" t="s">
        <v>50</v>
      </c>
      <c r="G2" s="83"/>
      <c r="H2" s="83"/>
      <c r="I2" s="84"/>
    </row>
    <row r="3" spans="1:24" ht="28.5" customHeight="1" x14ac:dyDescent="0.25">
      <c r="A3" s="85"/>
      <c r="B3" s="28" t="s">
        <v>31</v>
      </c>
      <c r="C3" s="28" t="s">
        <v>8</v>
      </c>
      <c r="D3" s="28" t="s">
        <v>9</v>
      </c>
      <c r="E3" s="29" t="s">
        <v>8</v>
      </c>
      <c r="F3" s="28" t="s">
        <v>31</v>
      </c>
      <c r="G3" s="28" t="s">
        <v>8</v>
      </c>
      <c r="H3" s="28" t="s">
        <v>9</v>
      </c>
      <c r="I3" s="29" t="s">
        <v>8</v>
      </c>
    </row>
    <row r="4" spans="1:24" ht="28.5" customHeight="1" x14ac:dyDescent="0.25">
      <c r="A4" s="22" t="s">
        <v>29</v>
      </c>
      <c r="B4">
        <v>144</v>
      </c>
      <c r="C4" s="30">
        <f>B4/B6</f>
        <v>0.7384615384615385</v>
      </c>
      <c r="D4" s="71">
        <v>6144455</v>
      </c>
      <c r="E4" s="31">
        <f>D4/D6</f>
        <v>0.38005385800633584</v>
      </c>
      <c r="F4" s="28">
        <v>622</v>
      </c>
      <c r="G4" s="30">
        <f>F4/F6</f>
        <v>0.82822902796271636</v>
      </c>
      <c r="H4" s="46">
        <v>23257330</v>
      </c>
      <c r="I4" s="31">
        <f>H4/H6</f>
        <v>0.66601466482944649</v>
      </c>
      <c r="L4" s="20"/>
    </row>
    <row r="5" spans="1:24" ht="28.5" customHeight="1" x14ac:dyDescent="0.25">
      <c r="A5" s="22" t="s">
        <v>30</v>
      </c>
      <c r="B5">
        <v>51</v>
      </c>
      <c r="C5" s="30">
        <f>B5/B6</f>
        <v>0.26153846153846155</v>
      </c>
      <c r="D5" s="71">
        <v>10022872</v>
      </c>
      <c r="E5" s="31">
        <f>D5/D6</f>
        <v>0.61994614199366416</v>
      </c>
      <c r="F5" s="28">
        <v>129</v>
      </c>
      <c r="G5" s="30">
        <f>F5/F6</f>
        <v>0.17177097203728361</v>
      </c>
      <c r="H5" s="46">
        <v>11662817</v>
      </c>
      <c r="I5" s="31">
        <f>H5/H6</f>
        <v>0.33398533517055357</v>
      </c>
      <c r="X5" s="46"/>
    </row>
    <row r="6" spans="1:24" ht="39.75" customHeight="1" thickBot="1" x14ac:dyDescent="0.3">
      <c r="A6" s="23" t="s">
        <v>7</v>
      </c>
      <c r="B6" s="33">
        <f t="shared" ref="B6:H6" si="0">SUM(B4:B5)</f>
        <v>195</v>
      </c>
      <c r="C6" s="34">
        <f t="shared" si="0"/>
        <v>1</v>
      </c>
      <c r="D6" s="35">
        <f t="shared" si="0"/>
        <v>16167327</v>
      </c>
      <c r="E6" s="36">
        <f t="shared" si="0"/>
        <v>1</v>
      </c>
      <c r="F6" s="33">
        <f t="shared" si="0"/>
        <v>751</v>
      </c>
      <c r="G6" s="34">
        <f t="shared" si="0"/>
        <v>1</v>
      </c>
      <c r="H6" s="35">
        <f t="shared" si="0"/>
        <v>34920147</v>
      </c>
      <c r="I6" s="36">
        <v>1</v>
      </c>
      <c r="R6" s="39"/>
      <c r="X6" s="45"/>
    </row>
    <row r="7" spans="1:24" x14ac:dyDescent="0.25">
      <c r="L7" s="20"/>
      <c r="R7" s="39"/>
      <c r="T7" s="20">
        <f>SUM(T6:T6)</f>
        <v>0</v>
      </c>
    </row>
    <row r="8" spans="1:24" x14ac:dyDescent="0.25">
      <c r="R8" s="39"/>
    </row>
    <row r="9" spans="1:24" x14ac:dyDescent="0.25">
      <c r="R9" s="39"/>
    </row>
    <row r="10" spans="1:24" x14ac:dyDescent="0.25">
      <c r="R10" s="39"/>
    </row>
    <row r="11" spans="1:24" x14ac:dyDescent="0.25">
      <c r="C11" s="3"/>
      <c r="R11" s="39"/>
    </row>
    <row r="12" spans="1:24" x14ac:dyDescent="0.25">
      <c r="R12" s="39"/>
    </row>
  </sheetData>
  <mergeCells count="3">
    <mergeCell ref="B2:E2"/>
    <mergeCell ref="F2:I2"/>
    <mergeCell ref="A2:A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rightToLeft="1" workbookViewId="0">
      <selection activeCell="E5" sqref="E5"/>
    </sheetView>
  </sheetViews>
  <sheetFormatPr defaultRowHeight="15" x14ac:dyDescent="0.25"/>
  <cols>
    <col min="1" max="1" width="31" customWidth="1"/>
    <col min="2" max="2" width="4.5703125" bestFit="1" customWidth="1"/>
    <col min="3" max="3" width="10" customWidth="1"/>
    <col min="4" max="4" width="16.28515625" customWidth="1"/>
    <col min="5" max="5" width="9.140625" bestFit="1" customWidth="1"/>
    <col min="6" max="6" width="5.85546875" bestFit="1" customWidth="1"/>
    <col min="7" max="7" width="9.140625" bestFit="1" customWidth="1"/>
    <col min="8" max="8" width="14.28515625" bestFit="1" customWidth="1"/>
    <col min="17" max="17" width="11.5703125" bestFit="1" customWidth="1"/>
  </cols>
  <sheetData>
    <row r="1" spans="1:17" ht="15.75" thickBot="1" x14ac:dyDescent="0.3">
      <c r="D1" s="3" t="s">
        <v>41</v>
      </c>
    </row>
    <row r="2" spans="1:17" ht="27.75" customHeight="1" x14ac:dyDescent="0.25">
      <c r="A2" s="86" t="s">
        <v>27</v>
      </c>
      <c r="B2" s="90" t="s">
        <v>51</v>
      </c>
      <c r="C2" s="91"/>
      <c r="D2" s="91"/>
      <c r="E2" s="92"/>
      <c r="F2" s="88" t="s">
        <v>52</v>
      </c>
      <c r="G2" s="88"/>
      <c r="H2" s="88"/>
      <c r="I2" s="89"/>
    </row>
    <row r="3" spans="1:17" ht="27.75" customHeight="1" x14ac:dyDescent="0.25">
      <c r="A3" s="87"/>
      <c r="B3" s="53" t="s">
        <v>25</v>
      </c>
      <c r="C3" s="53" t="s">
        <v>8</v>
      </c>
      <c r="D3" s="53" t="s">
        <v>26</v>
      </c>
      <c r="E3" s="53" t="s">
        <v>8</v>
      </c>
      <c r="F3" s="53" t="s">
        <v>25</v>
      </c>
      <c r="G3" s="53" t="s">
        <v>8</v>
      </c>
      <c r="H3" s="53" t="s">
        <v>26</v>
      </c>
      <c r="I3" s="55" t="s">
        <v>8</v>
      </c>
    </row>
    <row r="4" spans="1:17" ht="27.75" customHeight="1" x14ac:dyDescent="0.25">
      <c r="A4" s="56" t="s">
        <v>37</v>
      </c>
      <c r="B4" s="61">
        <v>121</v>
      </c>
      <c r="C4" s="62">
        <f>B4/B$8</f>
        <v>0.62051282051282053</v>
      </c>
      <c r="D4" s="46">
        <v>5371040</v>
      </c>
      <c r="E4" s="62">
        <f>D4/D$8</f>
        <v>0.33221570888001462</v>
      </c>
      <c r="F4" s="61">
        <v>456</v>
      </c>
      <c r="G4" s="62">
        <f>F4/F$8</f>
        <v>0.7319422150882825</v>
      </c>
      <c r="H4" s="46">
        <v>19170692</v>
      </c>
      <c r="I4" s="62">
        <f>H4/H$8</f>
        <v>0.57222116657147903</v>
      </c>
      <c r="K4" s="3"/>
    </row>
    <row r="5" spans="1:17" ht="27.75" customHeight="1" x14ac:dyDescent="0.25">
      <c r="A5" s="56" t="s">
        <v>39</v>
      </c>
      <c r="B5" s="63">
        <v>67</v>
      </c>
      <c r="C5" s="62">
        <f t="shared" ref="C5:C7" si="0">B5/B$8</f>
        <v>0.34358974358974359</v>
      </c>
      <c r="D5" s="2">
        <v>8697736</v>
      </c>
      <c r="E5" s="62">
        <f t="shared" ref="E5:E7" si="1">D5/D$8</f>
        <v>0.53798231457803758</v>
      </c>
      <c r="F5" s="63">
        <v>159</v>
      </c>
      <c r="G5" s="62">
        <f>F5/F$8</f>
        <v>0.2552166934189406</v>
      </c>
      <c r="H5" s="2">
        <v>11847191</v>
      </c>
      <c r="I5" s="62">
        <f>H5/H$8</f>
        <v>0.35362382613080046</v>
      </c>
      <c r="K5" s="3"/>
    </row>
    <row r="6" spans="1:17" ht="27.75" customHeight="1" x14ac:dyDescent="0.25">
      <c r="A6" s="56" t="s">
        <v>38</v>
      </c>
      <c r="B6" s="63">
        <v>5</v>
      </c>
      <c r="C6" s="62">
        <f t="shared" si="0"/>
        <v>2.564102564102564E-2</v>
      </c>
      <c r="D6" s="2">
        <v>1912647</v>
      </c>
      <c r="E6" s="62">
        <f t="shared" si="1"/>
        <v>0.11830322971756556</v>
      </c>
      <c r="F6" s="63">
        <v>5</v>
      </c>
      <c r="G6" s="62">
        <f>F6/F$8</f>
        <v>8.0256821829855531E-3</v>
      </c>
      <c r="H6" s="2">
        <v>881903</v>
      </c>
      <c r="I6" s="62">
        <f>H6/H$8</f>
        <v>2.6323700963057934E-2</v>
      </c>
      <c r="K6" s="3"/>
      <c r="L6" s="2"/>
    </row>
    <row r="7" spans="1:17" ht="27.75" customHeight="1" x14ac:dyDescent="0.25">
      <c r="A7" s="56" t="s">
        <v>28</v>
      </c>
      <c r="B7" s="63">
        <v>2</v>
      </c>
      <c r="C7" s="62">
        <f t="shared" si="0"/>
        <v>1.0256410256410256E-2</v>
      </c>
      <c r="D7" s="2">
        <v>185904</v>
      </c>
      <c r="E7" s="62">
        <f t="shared" si="1"/>
        <v>1.1498746824382287E-2</v>
      </c>
      <c r="F7" s="63">
        <v>3</v>
      </c>
      <c r="G7" s="62">
        <f>F7/F$8</f>
        <v>4.815409309791332E-3</v>
      </c>
      <c r="H7" s="2">
        <v>1602456</v>
      </c>
      <c r="I7" s="62">
        <f>H7/H$8</f>
        <v>4.7831306334662614E-2</v>
      </c>
      <c r="K7" s="3"/>
    </row>
    <row r="8" spans="1:17" ht="27.75" customHeight="1" thickBot="1" x14ac:dyDescent="0.3">
      <c r="A8" s="57" t="s">
        <v>24</v>
      </c>
      <c r="B8" s="63">
        <f t="shared" ref="B8:D8" si="2">SUM(B4:B7)</f>
        <v>195</v>
      </c>
      <c r="C8" s="62">
        <f>SUM(C4:C7)</f>
        <v>1</v>
      </c>
      <c r="D8" s="64">
        <f t="shared" si="2"/>
        <v>16167327</v>
      </c>
      <c r="E8" s="62">
        <f>SUM(E4:E7)</f>
        <v>1</v>
      </c>
      <c r="F8" s="63">
        <f>SUM(F4:F7)</f>
        <v>623</v>
      </c>
      <c r="G8" s="62">
        <f>SUM(G4:G7)</f>
        <v>1</v>
      </c>
      <c r="H8" s="64">
        <f>SUM(H4:H7)</f>
        <v>33502242</v>
      </c>
      <c r="I8" s="62">
        <f>SUM(I4:I7)</f>
        <v>1</v>
      </c>
      <c r="J8" s="3"/>
      <c r="K8" s="3"/>
      <c r="L8" s="2"/>
    </row>
    <row r="9" spans="1:17" ht="27.75" customHeight="1" x14ac:dyDescent="0.25">
      <c r="C9" s="3" t="s">
        <v>53</v>
      </c>
      <c r="D9" s="40" t="s">
        <v>52</v>
      </c>
      <c r="K9" s="47"/>
      <c r="L9" s="2"/>
      <c r="Q9" s="20"/>
    </row>
    <row r="10" spans="1:17" ht="27.75" customHeight="1" x14ac:dyDescent="0.25">
      <c r="C10" s="3" t="s">
        <v>10</v>
      </c>
      <c r="D10" s="3" t="s">
        <v>10</v>
      </c>
      <c r="Q10" s="20"/>
    </row>
    <row r="11" spans="1:17" ht="27.75" customHeight="1" x14ac:dyDescent="0.25">
      <c r="A11" s="5" t="str">
        <f>A4</f>
        <v xml:space="preserve">مركبات للاستخدام الشخصي </v>
      </c>
      <c r="C11" s="24">
        <f>C4</f>
        <v>0.62051282051282053</v>
      </c>
      <c r="D11" s="41">
        <f>G4</f>
        <v>0.7319422150882825</v>
      </c>
    </row>
    <row r="12" spans="1:17" ht="27.75" customHeight="1" x14ac:dyDescent="0.25">
      <c r="A12" s="5" t="str">
        <f>A5</f>
        <v xml:space="preserve">مركبات للاستخدام التجاري </v>
      </c>
      <c r="C12" s="24">
        <f t="shared" ref="C12:C14" si="3">C5</f>
        <v>0.34358974358974359</v>
      </c>
      <c r="D12" s="41">
        <f>G5</f>
        <v>0.2552166934189406</v>
      </c>
    </row>
    <row r="13" spans="1:17" ht="27.75" customHeight="1" x14ac:dyDescent="0.25">
      <c r="A13" s="5" t="str">
        <f>A6</f>
        <v>معدات هندسية وشاحنات ومركبات ثقيلة</v>
      </c>
      <c r="C13" s="24">
        <f>C6</f>
        <v>2.564102564102564E-2</v>
      </c>
      <c r="D13" s="41">
        <f>G6</f>
        <v>8.0256821829855531E-3</v>
      </c>
    </row>
    <row r="14" spans="1:17" x14ac:dyDescent="0.25">
      <c r="A14" s="5" t="str">
        <f>A7</f>
        <v>مال منقول</v>
      </c>
      <c r="C14" s="24">
        <f t="shared" si="3"/>
        <v>1.0256410256410256E-2</v>
      </c>
      <c r="D14" s="41">
        <f>G7</f>
        <v>4.815409309791332E-3</v>
      </c>
    </row>
    <row r="15" spans="1:17" x14ac:dyDescent="0.25">
      <c r="A15" s="54"/>
      <c r="C15" s="3" t="s">
        <v>33</v>
      </c>
      <c r="D15" s="3" t="s">
        <v>33</v>
      </c>
    </row>
    <row r="16" spans="1:17" x14ac:dyDescent="0.25">
      <c r="A16" s="5" t="str">
        <f>A4</f>
        <v xml:space="preserve">مركبات للاستخدام الشخصي </v>
      </c>
      <c r="C16" s="24">
        <f>E4</f>
        <v>0.33221570888001462</v>
      </c>
      <c r="D16" s="41">
        <f>I4</f>
        <v>0.57222116657147903</v>
      </c>
    </row>
    <row r="17" spans="1:8" x14ac:dyDescent="0.25">
      <c r="A17" s="5" t="str">
        <f t="shared" ref="A17:A19" si="4">A5</f>
        <v xml:space="preserve">مركبات للاستخدام التجاري </v>
      </c>
      <c r="C17" s="24">
        <f>E5</f>
        <v>0.53798231457803758</v>
      </c>
      <c r="D17" s="41">
        <f>I5</f>
        <v>0.35362382613080046</v>
      </c>
    </row>
    <row r="18" spans="1:8" x14ac:dyDescent="0.25">
      <c r="A18" s="5" t="str">
        <f t="shared" si="4"/>
        <v>معدات هندسية وشاحنات ومركبات ثقيلة</v>
      </c>
      <c r="C18" s="24">
        <f t="shared" ref="C17:C19" si="5">E6</f>
        <v>0.11830322971756556</v>
      </c>
      <c r="D18" s="41">
        <f>I6</f>
        <v>2.6323700963057934E-2</v>
      </c>
    </row>
    <row r="19" spans="1:8" x14ac:dyDescent="0.25">
      <c r="A19" s="5" t="str">
        <f t="shared" si="4"/>
        <v>مال منقول</v>
      </c>
      <c r="C19" s="24">
        <f t="shared" si="5"/>
        <v>1.1498746824382287E-2</v>
      </c>
      <c r="D19" s="41">
        <f>I7</f>
        <v>4.7831306334662614E-2</v>
      </c>
    </row>
    <row r="21" spans="1:8" x14ac:dyDescent="0.25">
      <c r="D21" s="20"/>
      <c r="H21" s="19"/>
    </row>
    <row r="24" spans="1:8" x14ac:dyDescent="0.25">
      <c r="H24" s="21"/>
    </row>
    <row r="25" spans="1:8" x14ac:dyDescent="0.25">
      <c r="H25" s="21"/>
    </row>
    <row r="26" spans="1:8" x14ac:dyDescent="0.25">
      <c r="D26" s="20"/>
    </row>
    <row r="27" spans="1:8" x14ac:dyDescent="0.25">
      <c r="H27" s="21"/>
    </row>
    <row r="28" spans="1:8" x14ac:dyDescent="0.25">
      <c r="D28" s="20"/>
    </row>
  </sheetData>
  <mergeCells count="3">
    <mergeCell ref="A2:A3"/>
    <mergeCell ref="F2:I2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"/>
  <sheetViews>
    <sheetView rightToLeft="1" workbookViewId="0">
      <selection activeCell="G2" sqref="G2"/>
    </sheetView>
  </sheetViews>
  <sheetFormatPr defaultRowHeight="15" x14ac:dyDescent="0.25"/>
  <cols>
    <col min="4" max="4" width="11.5703125" bestFit="1" customWidth="1"/>
    <col min="25" max="25" width="14.28515625" bestFit="1" customWidth="1"/>
    <col min="28" max="29" width="11.5703125" bestFit="1" customWidth="1"/>
  </cols>
  <sheetData>
    <row r="1" spans="1:28" ht="27" customHeight="1" x14ac:dyDescent="0.25">
      <c r="B1" s="3" t="s">
        <v>23</v>
      </c>
      <c r="C1" t="s">
        <v>8</v>
      </c>
      <c r="D1" s="3" t="s">
        <v>12</v>
      </c>
      <c r="E1" t="s">
        <v>8</v>
      </c>
    </row>
    <row r="2" spans="1:28" ht="27" customHeight="1" x14ac:dyDescent="0.25">
      <c r="A2" s="51" t="s">
        <v>17</v>
      </c>
      <c r="B2" s="66">
        <v>80</v>
      </c>
      <c r="C2" s="67">
        <f>B2/B$13</f>
        <v>0.41025641025641024</v>
      </c>
      <c r="D2" s="71">
        <v>9094106</v>
      </c>
      <c r="E2" s="67">
        <f>D2/D$13</f>
        <v>0.56249904514209426</v>
      </c>
      <c r="F2" s="32"/>
    </row>
    <row r="3" spans="1:28" ht="27" customHeight="1" x14ac:dyDescent="0.25">
      <c r="A3" s="52" t="s">
        <v>22</v>
      </c>
      <c r="B3" s="66">
        <v>36</v>
      </c>
      <c r="C3" s="67">
        <f t="shared" ref="C3:C12" si="0">B3/B$13</f>
        <v>0.18461538461538463</v>
      </c>
      <c r="D3" s="71">
        <v>2516989</v>
      </c>
      <c r="E3" s="67">
        <f t="shared" ref="E3:E12" si="1">D3/D$13</f>
        <v>0.15568368228093613</v>
      </c>
      <c r="F3" s="32"/>
      <c r="Z3" s="67"/>
      <c r="AB3" s="69"/>
    </row>
    <row r="4" spans="1:28" ht="27" customHeight="1" x14ac:dyDescent="0.25">
      <c r="A4" s="58" t="s">
        <v>13</v>
      </c>
      <c r="B4" s="66">
        <v>22</v>
      </c>
      <c r="C4" s="67">
        <f t="shared" si="0"/>
        <v>0.11282051282051282</v>
      </c>
      <c r="D4" s="71">
        <v>1158952</v>
      </c>
      <c r="E4" s="67">
        <f t="shared" si="1"/>
        <v>7.1684824584793763E-2</v>
      </c>
      <c r="F4" s="32"/>
      <c r="Z4" s="68"/>
      <c r="AA4" s="67"/>
      <c r="AB4" s="69"/>
    </row>
    <row r="5" spans="1:28" ht="27" customHeight="1" x14ac:dyDescent="0.25">
      <c r="A5" s="58" t="s">
        <v>16</v>
      </c>
      <c r="B5" s="66">
        <v>14</v>
      </c>
      <c r="C5" s="67">
        <f t="shared" si="0"/>
        <v>7.179487179487179E-2</v>
      </c>
      <c r="D5" s="71">
        <v>675471</v>
      </c>
      <c r="E5" s="67">
        <f t="shared" si="1"/>
        <v>4.1780004820834021E-2</v>
      </c>
      <c r="Z5" s="68"/>
      <c r="AA5" s="67"/>
      <c r="AB5" s="69"/>
    </row>
    <row r="6" spans="1:28" ht="27" customHeight="1" x14ac:dyDescent="0.25">
      <c r="A6" s="58" t="s">
        <v>20</v>
      </c>
      <c r="B6" s="66">
        <v>13</v>
      </c>
      <c r="C6" s="67">
        <f t="shared" si="0"/>
        <v>6.6666666666666666E-2</v>
      </c>
      <c r="D6" s="71">
        <v>880087</v>
      </c>
      <c r="E6" s="67">
        <f t="shared" si="1"/>
        <v>5.4436147669927132E-2</v>
      </c>
      <c r="F6" s="32"/>
      <c r="Z6" s="68"/>
      <c r="AA6" s="67"/>
      <c r="AB6" s="69"/>
    </row>
    <row r="7" spans="1:28" ht="27" customHeight="1" x14ac:dyDescent="0.25">
      <c r="A7" s="58" t="s">
        <v>15</v>
      </c>
      <c r="B7" s="66">
        <v>10</v>
      </c>
      <c r="C7" s="67">
        <f t="shared" si="0"/>
        <v>5.128205128205128E-2</v>
      </c>
      <c r="D7" s="71">
        <v>407149</v>
      </c>
      <c r="E7" s="67">
        <f t="shared" si="1"/>
        <v>2.5183445599881785E-2</v>
      </c>
      <c r="F7" s="32"/>
      <c r="Z7" s="68"/>
      <c r="AA7" s="67"/>
      <c r="AB7" s="69"/>
    </row>
    <row r="8" spans="1:28" ht="27" customHeight="1" x14ac:dyDescent="0.25">
      <c r="A8" s="58" t="s">
        <v>14</v>
      </c>
      <c r="B8" s="66">
        <v>4</v>
      </c>
      <c r="C8" s="67">
        <f t="shared" si="0"/>
        <v>2.0512820512820513E-2</v>
      </c>
      <c r="D8" s="71">
        <v>181088</v>
      </c>
      <c r="E8" s="67">
        <f t="shared" si="1"/>
        <v>1.1200862084375481E-2</v>
      </c>
      <c r="F8" s="32"/>
      <c r="Z8" s="68"/>
      <c r="AA8" s="67"/>
      <c r="AB8" s="65"/>
    </row>
    <row r="9" spans="1:28" ht="27" customHeight="1" x14ac:dyDescent="0.25">
      <c r="A9" s="58" t="s">
        <v>21</v>
      </c>
      <c r="B9" s="66">
        <v>4</v>
      </c>
      <c r="C9" s="67">
        <f t="shared" si="0"/>
        <v>2.0512820512820513E-2</v>
      </c>
      <c r="D9" s="71">
        <v>127683</v>
      </c>
      <c r="E9" s="67">
        <f t="shared" si="1"/>
        <v>7.897594945657992E-3</v>
      </c>
      <c r="F9" s="32"/>
      <c r="AA9" s="67"/>
      <c r="AB9" s="69"/>
    </row>
    <row r="10" spans="1:28" ht="27" customHeight="1" x14ac:dyDescent="0.25">
      <c r="A10" s="58" t="s">
        <v>18</v>
      </c>
      <c r="B10" s="66">
        <v>8</v>
      </c>
      <c r="C10" s="67">
        <f t="shared" si="0"/>
        <v>4.1025641025641026E-2</v>
      </c>
      <c r="D10" s="71">
        <v>349412</v>
      </c>
      <c r="E10" s="67">
        <f t="shared" si="1"/>
        <v>2.1612230642703026E-2</v>
      </c>
      <c r="F10" s="32"/>
      <c r="Z10" s="68"/>
      <c r="AA10" s="67"/>
      <c r="AB10" s="69"/>
    </row>
    <row r="11" spans="1:28" ht="27" customHeight="1" x14ac:dyDescent="0.25">
      <c r="A11" s="58" t="s">
        <v>40</v>
      </c>
      <c r="B11" s="66">
        <v>2</v>
      </c>
      <c r="C11" s="67">
        <f t="shared" si="0"/>
        <v>1.0256410256410256E-2</v>
      </c>
      <c r="D11" s="71">
        <v>693573</v>
      </c>
      <c r="E11" s="67">
        <f t="shared" si="1"/>
        <v>4.2899670427894485E-2</v>
      </c>
      <c r="F11" s="32"/>
    </row>
    <row r="12" spans="1:28" ht="27" customHeight="1" x14ac:dyDescent="0.25">
      <c r="A12" s="58" t="s">
        <v>19</v>
      </c>
      <c r="B12" s="66">
        <v>2</v>
      </c>
      <c r="C12" s="67">
        <f t="shared" si="0"/>
        <v>1.0256410256410256E-2</v>
      </c>
      <c r="D12" s="71">
        <v>82817</v>
      </c>
      <c r="E12" s="67">
        <f t="shared" si="1"/>
        <v>5.1224918009019054E-3</v>
      </c>
      <c r="F12" s="32"/>
    </row>
    <row r="13" spans="1:28" ht="40.5" customHeight="1" x14ac:dyDescent="0.25">
      <c r="A13" s="58"/>
      <c r="B13" s="59">
        <f>SUM(B2:B12)</f>
        <v>195</v>
      </c>
      <c r="C13" s="60">
        <f>SUM(C2:C12)</f>
        <v>1</v>
      </c>
      <c r="D13" s="59">
        <f>SUM(D2:D12)</f>
        <v>16167327</v>
      </c>
      <c r="E13" s="60">
        <f>SUM(E2:E12)</f>
        <v>0.99999999999999978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عدد وقيمة العقود</vt:lpstr>
      <vt:lpstr>عدد وقيمة العقود سنوي</vt:lpstr>
      <vt:lpstr>نوع المستاجر</vt:lpstr>
      <vt:lpstr>انواع الاصول</vt:lpstr>
      <vt:lpstr>التوزيع الجغرافي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2024-03-18T10:58:37Z</dcterms:modified>
</cp:coreProperties>
</file>